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reddekana\Desktop\KLEMENTINA MEV\normativa\stručna praksa\"/>
    </mc:Choice>
  </mc:AlternateContent>
  <xr:revisionPtr revIDLastSave="0" documentId="8_{8A4B7D80-E7EA-4C7A-A0AA-1BEC32529169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PRAZNA TABLICA1" sheetId="9" r:id="rId1"/>
    <sheet name="LISTE" sheetId="2" state="hidden" r:id="rId2"/>
    <sheet name="KOLEGIJ" sheetId="3" state="hidden" r:id="rId3"/>
  </sheets>
  <definedNames>
    <definedName name="Stručni_diplomski_studij_Menadžment_turizma_i_sporta">LISTE!$F$3:$F$5</definedName>
    <definedName name="Stručni_prijedilpmski_studij_Računarstvo">LISTE!$D$3:$D$5</definedName>
    <definedName name="Stručni_prijediplomski_studij_Menadžment_turzima_i_sporta">LISTE!$C$3:$C$5</definedName>
    <definedName name="Stručni_prijediplomski_studij_Održivi_razvoj">LISTE!$E$3:$E$5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0" i="9" l="1"/>
  <c r="AK19" i="9"/>
  <c r="AP13" i="9" l="1"/>
  <c r="F71" i="3"/>
  <c r="G71" i="3" s="1"/>
  <c r="A63" i="3"/>
  <c r="F63" i="3"/>
  <c r="G63" i="3" s="1"/>
  <c r="B71" i="3" l="1"/>
  <c r="B63" i="3"/>
  <c r="A223" i="3" l="1"/>
  <c r="A224" i="3"/>
  <c r="A225" i="3"/>
  <c r="A226" i="3"/>
  <c r="A227" i="3"/>
  <c r="A228" i="3"/>
  <c r="F223" i="3"/>
  <c r="G223" i="3" s="1"/>
  <c r="F224" i="3"/>
  <c r="B224" i="3" s="1"/>
  <c r="F225" i="3"/>
  <c r="B225" i="3" s="1"/>
  <c r="F226" i="3"/>
  <c r="B226" i="3" s="1"/>
  <c r="F227" i="3"/>
  <c r="G227" i="3" s="1"/>
  <c r="F228" i="3"/>
  <c r="B228" i="3" s="1"/>
  <c r="G228" i="3" l="1"/>
  <c r="G226" i="3"/>
  <c r="G225" i="3"/>
  <c r="B227" i="3"/>
  <c r="G224" i="3"/>
  <c r="B223" i="3"/>
  <c r="AX20" i="9"/>
  <c r="AV20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AP11" i="9"/>
  <c r="AP3" i="9"/>
  <c r="AW20" i="9" l="1"/>
  <c r="F222" i="3" l="1"/>
  <c r="G222" i="3" s="1"/>
  <c r="A222" i="3"/>
  <c r="F221" i="3"/>
  <c r="B221" i="3" s="1"/>
  <c r="A221" i="3"/>
  <c r="F220" i="3"/>
  <c r="G220" i="3" s="1"/>
  <c r="A220" i="3"/>
  <c r="F219" i="3"/>
  <c r="B219" i="3" s="1"/>
  <c r="A219" i="3"/>
  <c r="F218" i="3"/>
  <c r="B218" i="3" s="1"/>
  <c r="A218" i="3"/>
  <c r="F217" i="3"/>
  <c r="B217" i="3" s="1"/>
  <c r="A217" i="3"/>
  <c r="F216" i="3"/>
  <c r="B216" i="3" s="1"/>
  <c r="A216" i="3"/>
  <c r="F215" i="3"/>
  <c r="B215" i="3" s="1"/>
  <c r="A215" i="3"/>
  <c r="F214" i="3"/>
  <c r="G214" i="3" s="1"/>
  <c r="A214" i="3"/>
  <c r="F213" i="3"/>
  <c r="B213" i="3" s="1"/>
  <c r="A213" i="3"/>
  <c r="F212" i="3"/>
  <c r="G212" i="3" s="1"/>
  <c r="A212" i="3"/>
  <c r="F211" i="3"/>
  <c r="B211" i="3" s="1"/>
  <c r="A211" i="3"/>
  <c r="F210" i="3"/>
  <c r="G210" i="3" s="1"/>
  <c r="A210" i="3"/>
  <c r="F209" i="3"/>
  <c r="B209" i="3" s="1"/>
  <c r="A209" i="3"/>
  <c r="F208" i="3"/>
  <c r="B208" i="3" s="1"/>
  <c r="A208" i="3"/>
  <c r="F207" i="3"/>
  <c r="B207" i="3" s="1"/>
  <c r="A207" i="3"/>
  <c r="F206" i="3"/>
  <c r="G206" i="3" s="1"/>
  <c r="A206" i="3"/>
  <c r="F205" i="3"/>
  <c r="G205" i="3" s="1"/>
  <c r="A205" i="3"/>
  <c r="F204" i="3"/>
  <c r="G204" i="3" s="1"/>
  <c r="A204" i="3"/>
  <c r="F203" i="3"/>
  <c r="G203" i="3" s="1"/>
  <c r="A203" i="3"/>
  <c r="F202" i="3"/>
  <c r="G202" i="3" s="1"/>
  <c r="A202" i="3"/>
  <c r="F201" i="3"/>
  <c r="B201" i="3" s="1"/>
  <c r="A201" i="3"/>
  <c r="F200" i="3"/>
  <c r="B200" i="3" s="1"/>
  <c r="A200" i="3"/>
  <c r="F199" i="3"/>
  <c r="B199" i="3" s="1"/>
  <c r="A199" i="3"/>
  <c r="F198" i="3"/>
  <c r="B198" i="3" s="1"/>
  <c r="A198" i="3"/>
  <c r="F197" i="3"/>
  <c r="B197" i="3" s="1"/>
  <c r="A197" i="3"/>
  <c r="F196" i="3"/>
  <c r="G196" i="3" s="1"/>
  <c r="A196" i="3"/>
  <c r="F195" i="3"/>
  <c r="B195" i="3" s="1"/>
  <c r="A195" i="3"/>
  <c r="F194" i="3"/>
  <c r="B194" i="3" s="1"/>
  <c r="A194" i="3"/>
  <c r="F193" i="3"/>
  <c r="B193" i="3" s="1"/>
  <c r="A193" i="3"/>
  <c r="F192" i="3"/>
  <c r="G192" i="3" s="1"/>
  <c r="A192" i="3"/>
  <c r="F191" i="3"/>
  <c r="B191" i="3" s="1"/>
  <c r="A191" i="3"/>
  <c r="F190" i="3"/>
  <c r="G190" i="3" s="1"/>
  <c r="A190" i="3"/>
  <c r="F189" i="3"/>
  <c r="B189" i="3" s="1"/>
  <c r="A189" i="3"/>
  <c r="F188" i="3"/>
  <c r="B188" i="3" s="1"/>
  <c r="A188" i="3"/>
  <c r="F187" i="3"/>
  <c r="B187" i="3" s="1"/>
  <c r="A187" i="3"/>
  <c r="F186" i="3"/>
  <c r="G186" i="3" s="1"/>
  <c r="A186" i="3"/>
  <c r="F185" i="3"/>
  <c r="B185" i="3" s="1"/>
  <c r="A185" i="3"/>
  <c r="F184" i="3"/>
  <c r="G184" i="3" s="1"/>
  <c r="A184" i="3"/>
  <c r="F183" i="3"/>
  <c r="B183" i="3" s="1"/>
  <c r="A183" i="3"/>
  <c r="F182" i="3"/>
  <c r="B182" i="3" s="1"/>
  <c r="A182" i="3"/>
  <c r="F181" i="3"/>
  <c r="B181" i="3" s="1"/>
  <c r="A181" i="3"/>
  <c r="F180" i="3"/>
  <c r="B180" i="3" s="1"/>
  <c r="A180" i="3"/>
  <c r="F179" i="3"/>
  <c r="B179" i="3" s="1"/>
  <c r="A179" i="3"/>
  <c r="F178" i="3"/>
  <c r="B178" i="3" s="1"/>
  <c r="A178" i="3"/>
  <c r="F177" i="3"/>
  <c r="B177" i="3" s="1"/>
  <c r="A177" i="3"/>
  <c r="F176" i="3"/>
  <c r="G176" i="3" s="1"/>
  <c r="A176" i="3"/>
  <c r="F175" i="3"/>
  <c r="B175" i="3" s="1"/>
  <c r="A175" i="3"/>
  <c r="F174" i="3"/>
  <c r="G174" i="3" s="1"/>
  <c r="A174" i="3"/>
  <c r="F173" i="3"/>
  <c r="B173" i="3" s="1"/>
  <c r="A173" i="3"/>
  <c r="F172" i="3"/>
  <c r="G172" i="3" s="1"/>
  <c r="A172" i="3"/>
  <c r="F171" i="3"/>
  <c r="B171" i="3" s="1"/>
  <c r="A171" i="3"/>
  <c r="F170" i="3"/>
  <c r="G170" i="3" s="1"/>
  <c r="A170" i="3"/>
  <c r="F169" i="3"/>
  <c r="B169" i="3" s="1"/>
  <c r="A169" i="3"/>
  <c r="F168" i="3"/>
  <c r="B168" i="3" s="1"/>
  <c r="A168" i="3"/>
  <c r="F167" i="3"/>
  <c r="B167" i="3" s="1"/>
  <c r="A167" i="3"/>
  <c r="F166" i="3"/>
  <c r="B166" i="3" s="1"/>
  <c r="A166" i="3"/>
  <c r="F165" i="3"/>
  <c r="B165" i="3" s="1"/>
  <c r="A165" i="3"/>
  <c r="F164" i="3"/>
  <c r="G164" i="3" s="1"/>
  <c r="A164" i="3"/>
  <c r="F163" i="3"/>
  <c r="B163" i="3" s="1"/>
  <c r="A163" i="3"/>
  <c r="F162" i="3"/>
  <c r="B162" i="3" s="1"/>
  <c r="A162" i="3"/>
  <c r="F161" i="3"/>
  <c r="B161" i="3" s="1"/>
  <c r="A161" i="3"/>
  <c r="F160" i="3"/>
  <c r="G160" i="3" s="1"/>
  <c r="A160" i="3"/>
  <c r="F159" i="3"/>
  <c r="B159" i="3" s="1"/>
  <c r="A159" i="3"/>
  <c r="F158" i="3"/>
  <c r="G158" i="3" s="1"/>
  <c r="A158" i="3"/>
  <c r="F157" i="3"/>
  <c r="B157" i="3" s="1"/>
  <c r="A157" i="3"/>
  <c r="F156" i="3"/>
  <c r="B156" i="3" s="1"/>
  <c r="A156" i="3"/>
  <c r="F155" i="3"/>
  <c r="B155" i="3" s="1"/>
  <c r="A155" i="3"/>
  <c r="F154" i="3"/>
  <c r="G154" i="3" s="1"/>
  <c r="A154" i="3"/>
  <c r="F153" i="3"/>
  <c r="B153" i="3" s="1"/>
  <c r="A153" i="3"/>
  <c r="F152" i="3"/>
  <c r="G152" i="3" s="1"/>
  <c r="A152" i="3"/>
  <c r="F151" i="3"/>
  <c r="B151" i="3" s="1"/>
  <c r="A151" i="3"/>
  <c r="F150" i="3"/>
  <c r="B150" i="3" s="1"/>
  <c r="A150" i="3"/>
  <c r="F149" i="3"/>
  <c r="B149" i="3" s="1"/>
  <c r="A149" i="3"/>
  <c r="F148" i="3"/>
  <c r="B148" i="3" s="1"/>
  <c r="A148" i="3"/>
  <c r="F147" i="3"/>
  <c r="B147" i="3" s="1"/>
  <c r="A147" i="3"/>
  <c r="F146" i="3"/>
  <c r="B146" i="3" s="1"/>
  <c r="A146" i="3"/>
  <c r="F145" i="3"/>
  <c r="B145" i="3" s="1"/>
  <c r="A145" i="3"/>
  <c r="F144" i="3"/>
  <c r="G144" i="3" s="1"/>
  <c r="A144" i="3"/>
  <c r="F143" i="3"/>
  <c r="B143" i="3" s="1"/>
  <c r="A143" i="3"/>
  <c r="F142" i="3"/>
  <c r="G142" i="3" s="1"/>
  <c r="A142" i="3"/>
  <c r="F141" i="3"/>
  <c r="B141" i="3" s="1"/>
  <c r="A141" i="3"/>
  <c r="F140" i="3"/>
  <c r="G140" i="3" s="1"/>
  <c r="A140" i="3"/>
  <c r="F139" i="3"/>
  <c r="B139" i="3" s="1"/>
  <c r="A139" i="3"/>
  <c r="F138" i="3"/>
  <c r="G138" i="3" s="1"/>
  <c r="A138" i="3"/>
  <c r="F137" i="3"/>
  <c r="B137" i="3" s="1"/>
  <c r="A137" i="3"/>
  <c r="F136" i="3"/>
  <c r="B136" i="3" s="1"/>
  <c r="A136" i="3"/>
  <c r="F135" i="3"/>
  <c r="B135" i="3" s="1"/>
  <c r="A135" i="3"/>
  <c r="F134" i="3"/>
  <c r="B134" i="3" s="1"/>
  <c r="A134" i="3"/>
  <c r="F133" i="3"/>
  <c r="B133" i="3" s="1"/>
  <c r="A133" i="3"/>
  <c r="F132" i="3"/>
  <c r="G132" i="3" s="1"/>
  <c r="A132" i="3"/>
  <c r="F131" i="3"/>
  <c r="B131" i="3" s="1"/>
  <c r="A131" i="3"/>
  <c r="F130" i="3"/>
  <c r="B130" i="3" s="1"/>
  <c r="A130" i="3"/>
  <c r="F129" i="3"/>
  <c r="B129" i="3" s="1"/>
  <c r="A129" i="3"/>
  <c r="F128" i="3"/>
  <c r="G128" i="3" s="1"/>
  <c r="A128" i="3"/>
  <c r="F127" i="3"/>
  <c r="B127" i="3" s="1"/>
  <c r="A127" i="3"/>
  <c r="F126" i="3"/>
  <c r="G126" i="3" s="1"/>
  <c r="A126" i="3"/>
  <c r="F125" i="3"/>
  <c r="B125" i="3" s="1"/>
  <c r="A125" i="3"/>
  <c r="F124" i="3"/>
  <c r="B124" i="3" s="1"/>
  <c r="A124" i="3"/>
  <c r="F123" i="3"/>
  <c r="B123" i="3" s="1"/>
  <c r="A123" i="3"/>
  <c r="F122" i="3"/>
  <c r="G122" i="3" s="1"/>
  <c r="A122" i="3"/>
  <c r="F121" i="3"/>
  <c r="B121" i="3" s="1"/>
  <c r="A121" i="3"/>
  <c r="F120" i="3"/>
  <c r="G120" i="3" s="1"/>
  <c r="A120" i="3"/>
  <c r="F119" i="3"/>
  <c r="B119" i="3" s="1"/>
  <c r="A119" i="3"/>
  <c r="F118" i="3"/>
  <c r="B118" i="3" s="1"/>
  <c r="A118" i="3"/>
  <c r="F117" i="3"/>
  <c r="B117" i="3" s="1"/>
  <c r="A117" i="3"/>
  <c r="F116" i="3"/>
  <c r="G116" i="3" s="1"/>
  <c r="A116" i="3"/>
  <c r="F115" i="3"/>
  <c r="B115" i="3" s="1"/>
  <c r="A115" i="3"/>
  <c r="F114" i="3"/>
  <c r="B114" i="3" s="1"/>
  <c r="A114" i="3"/>
  <c r="F113" i="3"/>
  <c r="B113" i="3" s="1"/>
  <c r="A113" i="3"/>
  <c r="F112" i="3"/>
  <c r="G112" i="3" s="1"/>
  <c r="A112" i="3"/>
  <c r="F111" i="3"/>
  <c r="B111" i="3" s="1"/>
  <c r="A111" i="3"/>
  <c r="F110" i="3"/>
  <c r="G110" i="3" s="1"/>
  <c r="A110" i="3"/>
  <c r="F109" i="3"/>
  <c r="B109" i="3" s="1"/>
  <c r="A109" i="3"/>
  <c r="F108" i="3"/>
  <c r="G108" i="3" s="1"/>
  <c r="A108" i="3"/>
  <c r="F107" i="3"/>
  <c r="B107" i="3" s="1"/>
  <c r="A107" i="3"/>
  <c r="F106" i="3"/>
  <c r="G106" i="3" s="1"/>
  <c r="A106" i="3"/>
  <c r="F105" i="3"/>
  <c r="B105" i="3" s="1"/>
  <c r="A105" i="3"/>
  <c r="F104" i="3"/>
  <c r="B104" i="3" s="1"/>
  <c r="A104" i="3"/>
  <c r="F103" i="3"/>
  <c r="B103" i="3" s="1"/>
  <c r="A103" i="3"/>
  <c r="F102" i="3"/>
  <c r="B102" i="3" s="1"/>
  <c r="A102" i="3"/>
  <c r="F101" i="3"/>
  <c r="B101" i="3" s="1"/>
  <c r="A101" i="3"/>
  <c r="F100" i="3"/>
  <c r="B100" i="3" s="1"/>
  <c r="A100" i="3"/>
  <c r="F99" i="3"/>
  <c r="B99" i="3" s="1"/>
  <c r="A99" i="3"/>
  <c r="F98" i="3"/>
  <c r="B98" i="3" s="1"/>
  <c r="A98" i="3"/>
  <c r="F97" i="3"/>
  <c r="B97" i="3" s="1"/>
  <c r="A97" i="3"/>
  <c r="F96" i="3"/>
  <c r="G96" i="3" s="1"/>
  <c r="A96" i="3"/>
  <c r="F95" i="3"/>
  <c r="B95" i="3" s="1"/>
  <c r="A95" i="3"/>
  <c r="F94" i="3"/>
  <c r="G94" i="3" s="1"/>
  <c r="A94" i="3"/>
  <c r="F93" i="3"/>
  <c r="B93" i="3" s="1"/>
  <c r="A93" i="3"/>
  <c r="F92" i="3"/>
  <c r="B92" i="3" s="1"/>
  <c r="A92" i="3"/>
  <c r="F91" i="3"/>
  <c r="B91" i="3" s="1"/>
  <c r="A91" i="3"/>
  <c r="F90" i="3"/>
  <c r="G90" i="3" s="1"/>
  <c r="A90" i="3"/>
  <c r="F89" i="3"/>
  <c r="B89" i="3" s="1"/>
  <c r="A89" i="3"/>
  <c r="F88" i="3"/>
  <c r="G88" i="3" s="1"/>
  <c r="A88" i="3"/>
  <c r="F87" i="3"/>
  <c r="B87" i="3" s="1"/>
  <c r="A87" i="3"/>
  <c r="F86" i="3"/>
  <c r="B86" i="3" s="1"/>
  <c r="A86" i="3"/>
  <c r="F85" i="3"/>
  <c r="B85" i="3" s="1"/>
  <c r="A85" i="3"/>
  <c r="F84" i="3"/>
  <c r="G84" i="3" s="1"/>
  <c r="A84" i="3"/>
  <c r="F83" i="3"/>
  <c r="B83" i="3" s="1"/>
  <c r="A83" i="3"/>
  <c r="F82" i="3"/>
  <c r="B82" i="3" s="1"/>
  <c r="A82" i="3"/>
  <c r="F81" i="3"/>
  <c r="B81" i="3" s="1"/>
  <c r="A81" i="3"/>
  <c r="F80" i="3"/>
  <c r="G80" i="3" s="1"/>
  <c r="A80" i="3"/>
  <c r="F79" i="3"/>
  <c r="B79" i="3" s="1"/>
  <c r="A79" i="3"/>
  <c r="F78" i="3"/>
  <c r="G78" i="3" s="1"/>
  <c r="A78" i="3"/>
  <c r="F77" i="3"/>
  <c r="B77" i="3" s="1"/>
  <c r="A77" i="3"/>
  <c r="F76" i="3"/>
  <c r="G76" i="3" s="1"/>
  <c r="A76" i="3"/>
  <c r="F75" i="3"/>
  <c r="B75" i="3" s="1"/>
  <c r="A75" i="3"/>
  <c r="F74" i="3"/>
  <c r="G74" i="3" s="1"/>
  <c r="A74" i="3"/>
  <c r="F73" i="3"/>
  <c r="B73" i="3" s="1"/>
  <c r="A73" i="3"/>
  <c r="F72" i="3"/>
  <c r="G72" i="3" s="1"/>
  <c r="A72" i="3"/>
  <c r="F70" i="3"/>
  <c r="B70" i="3" s="1"/>
  <c r="A70" i="3"/>
  <c r="F69" i="3"/>
  <c r="B69" i="3" s="1"/>
  <c r="A69" i="3"/>
  <c r="F68" i="3"/>
  <c r="B68" i="3" s="1"/>
  <c r="A68" i="3"/>
  <c r="F67" i="3"/>
  <c r="G67" i="3" s="1"/>
  <c r="A67" i="3"/>
  <c r="F66" i="3"/>
  <c r="B66" i="3" s="1"/>
  <c r="A66" i="3"/>
  <c r="F65" i="3"/>
  <c r="B65" i="3" s="1"/>
  <c r="A65" i="3"/>
  <c r="F64" i="3"/>
  <c r="B64" i="3" s="1"/>
  <c r="A64" i="3"/>
  <c r="F61" i="3"/>
  <c r="B61" i="3" s="1"/>
  <c r="A61" i="3"/>
  <c r="F60" i="3"/>
  <c r="G60" i="3" s="1"/>
  <c r="A60" i="3"/>
  <c r="F62" i="3"/>
  <c r="B62" i="3" s="1"/>
  <c r="A62" i="3"/>
  <c r="F59" i="3"/>
  <c r="G59" i="3" s="1"/>
  <c r="A59" i="3"/>
  <c r="F58" i="3"/>
  <c r="B58" i="3" s="1"/>
  <c r="A58" i="3"/>
  <c r="F57" i="3"/>
  <c r="G57" i="3" s="1"/>
  <c r="A57" i="3"/>
  <c r="F56" i="3"/>
  <c r="B56" i="3" s="1"/>
  <c r="A56" i="3"/>
  <c r="F55" i="3"/>
  <c r="G55" i="3" s="1"/>
  <c r="A55" i="3"/>
  <c r="F54" i="3"/>
  <c r="B54" i="3" s="1"/>
  <c r="A54" i="3"/>
  <c r="F53" i="3"/>
  <c r="B53" i="3" s="1"/>
  <c r="A53" i="3"/>
  <c r="F52" i="3"/>
  <c r="B52" i="3" s="1"/>
  <c r="A52" i="3"/>
  <c r="F51" i="3"/>
  <c r="G51" i="3" s="1"/>
  <c r="A51" i="3"/>
  <c r="F50" i="3"/>
  <c r="B50" i="3" s="1"/>
  <c r="A50" i="3"/>
  <c r="F49" i="3"/>
  <c r="G49" i="3" s="1"/>
  <c r="A49" i="3"/>
  <c r="F48" i="3"/>
  <c r="B48" i="3" s="1"/>
  <c r="A48" i="3"/>
  <c r="F47" i="3"/>
  <c r="G47" i="3" s="1"/>
  <c r="A47" i="3"/>
  <c r="F46" i="3"/>
  <c r="G46" i="3" s="1"/>
  <c r="A46" i="3"/>
  <c r="F45" i="3"/>
  <c r="G45" i="3" s="1"/>
  <c r="A45" i="3"/>
  <c r="F44" i="3"/>
  <c r="G44" i="3" s="1"/>
  <c r="A44" i="3"/>
  <c r="F43" i="3"/>
  <c r="G43" i="3" s="1"/>
  <c r="A43" i="3"/>
  <c r="F42" i="3"/>
  <c r="B42" i="3" s="1"/>
  <c r="A42" i="3"/>
  <c r="F41" i="3"/>
  <c r="G41" i="3" s="1"/>
  <c r="A41" i="3"/>
  <c r="F40" i="3"/>
  <c r="G40" i="3" s="1"/>
  <c r="A40" i="3"/>
  <c r="F39" i="3"/>
  <c r="G39" i="3" s="1"/>
  <c r="A39" i="3"/>
  <c r="F38" i="3"/>
  <c r="B38" i="3" s="1"/>
  <c r="A38" i="3"/>
  <c r="F37" i="3"/>
  <c r="G37" i="3" s="1"/>
  <c r="A37" i="3"/>
  <c r="F36" i="3"/>
  <c r="G36" i="3" s="1"/>
  <c r="A36" i="3"/>
  <c r="F35" i="3"/>
  <c r="G35" i="3" s="1"/>
  <c r="A35" i="3"/>
  <c r="F34" i="3"/>
  <c r="G34" i="3" s="1"/>
  <c r="A34" i="3"/>
  <c r="F33" i="3"/>
  <c r="G33" i="3" s="1"/>
  <c r="A33" i="3"/>
  <c r="F32" i="3"/>
  <c r="G32" i="3" s="1"/>
  <c r="A32" i="3"/>
  <c r="F31" i="3"/>
  <c r="G31" i="3" s="1"/>
  <c r="A31" i="3"/>
  <c r="F30" i="3"/>
  <c r="G30" i="3" s="1"/>
  <c r="A30" i="3"/>
  <c r="F29" i="3"/>
  <c r="G29" i="3" s="1"/>
  <c r="A29" i="3"/>
  <c r="F28" i="3"/>
  <c r="G28" i="3" s="1"/>
  <c r="A28" i="3"/>
  <c r="F27" i="3"/>
  <c r="G27" i="3" s="1"/>
  <c r="B27" i="3"/>
  <c r="A27" i="3"/>
  <c r="F26" i="3"/>
  <c r="B26" i="3" s="1"/>
  <c r="A26" i="3"/>
  <c r="F25" i="3"/>
  <c r="G25" i="3" s="1"/>
  <c r="A25" i="3"/>
  <c r="F24" i="3"/>
  <c r="G24" i="3" s="1"/>
  <c r="A24" i="3"/>
  <c r="F23" i="3"/>
  <c r="G23" i="3" s="1"/>
  <c r="A23" i="3"/>
  <c r="F22" i="3"/>
  <c r="G22" i="3" s="1"/>
  <c r="A22" i="3"/>
  <c r="F21" i="3"/>
  <c r="G21" i="3" s="1"/>
  <c r="A21" i="3"/>
  <c r="F20" i="3"/>
  <c r="G20" i="3" s="1"/>
  <c r="A20" i="3"/>
  <c r="F19" i="3"/>
  <c r="G19" i="3" s="1"/>
  <c r="A19" i="3"/>
  <c r="F18" i="3"/>
  <c r="G18" i="3" s="1"/>
  <c r="A18" i="3"/>
  <c r="F17" i="3"/>
  <c r="G17" i="3" s="1"/>
  <c r="A17" i="3"/>
  <c r="F16" i="3"/>
  <c r="G16" i="3" s="1"/>
  <c r="A16" i="3"/>
  <c r="F15" i="3"/>
  <c r="G15" i="3" s="1"/>
  <c r="A15" i="3"/>
  <c r="F14" i="3"/>
  <c r="G14" i="3" s="1"/>
  <c r="A14" i="3"/>
  <c r="F13" i="3"/>
  <c r="G13" i="3" s="1"/>
  <c r="A13" i="3"/>
  <c r="F12" i="3"/>
  <c r="G12" i="3" s="1"/>
  <c r="A12" i="3"/>
  <c r="F11" i="3"/>
  <c r="G11" i="3" s="1"/>
  <c r="A11" i="3"/>
  <c r="F10" i="3"/>
  <c r="B10" i="3" s="1"/>
  <c r="A10" i="3"/>
  <c r="F9" i="3"/>
  <c r="G9" i="3" s="1"/>
  <c r="A9" i="3"/>
  <c r="F8" i="3"/>
  <c r="G8" i="3" s="1"/>
  <c r="A8" i="3"/>
  <c r="F7" i="3"/>
  <c r="G7" i="3" s="1"/>
  <c r="A7" i="3"/>
  <c r="F6" i="3"/>
  <c r="G6" i="3" s="1"/>
  <c r="A6" i="3"/>
  <c r="F5" i="3"/>
  <c r="G5" i="3" s="1"/>
  <c r="A5" i="3"/>
  <c r="F4" i="3"/>
  <c r="G4" i="3" s="1"/>
  <c r="A4" i="3"/>
  <c r="F3" i="3"/>
  <c r="G3" i="3" s="1"/>
  <c r="A3" i="3"/>
  <c r="F2" i="3"/>
  <c r="G2" i="3" s="1"/>
  <c r="A2" i="3"/>
  <c r="G1" i="3"/>
  <c r="B43" i="3" l="1"/>
  <c r="G208" i="3"/>
  <c r="B18" i="3"/>
  <c r="B34" i="3"/>
  <c r="B59" i="3"/>
  <c r="B44" i="3"/>
  <c r="B88" i="3"/>
  <c r="B24" i="3"/>
  <c r="B190" i="3"/>
  <c r="B15" i="3"/>
  <c r="G187" i="3"/>
  <c r="B33" i="3"/>
  <c r="G194" i="3"/>
  <c r="B76" i="3"/>
  <c r="B152" i="3"/>
  <c r="B158" i="3"/>
  <c r="G175" i="3"/>
  <c r="B32" i="3"/>
  <c r="G83" i="3"/>
  <c r="B94" i="3"/>
  <c r="B12" i="3"/>
  <c r="B17" i="3"/>
  <c r="B37" i="3"/>
  <c r="B47" i="3"/>
  <c r="B184" i="3"/>
  <c r="G162" i="3"/>
  <c r="G180" i="3"/>
  <c r="G148" i="3"/>
  <c r="B31" i="3"/>
  <c r="B60" i="3"/>
  <c r="B126" i="3"/>
  <c r="G143" i="3"/>
  <c r="B41" i="3"/>
  <c r="G155" i="3"/>
  <c r="G185" i="3"/>
  <c r="G195" i="3"/>
  <c r="B22" i="3"/>
  <c r="G111" i="3"/>
  <c r="G121" i="3"/>
  <c r="B132" i="3"/>
  <c r="G147" i="3"/>
  <c r="B172" i="3"/>
  <c r="B196" i="3"/>
  <c r="G91" i="3"/>
  <c r="G38" i="3"/>
  <c r="G58" i="3"/>
  <c r="B5" i="3"/>
  <c r="B6" i="3"/>
  <c r="B40" i="3"/>
  <c r="B72" i="3"/>
  <c r="B108" i="3"/>
  <c r="G100" i="3"/>
  <c r="B9" i="3"/>
  <c r="B2" i="3"/>
  <c r="B11" i="3"/>
  <c r="B28" i="3"/>
  <c r="B67" i="3"/>
  <c r="G123" i="3"/>
  <c r="G153" i="3"/>
  <c r="G163" i="3"/>
  <c r="B16" i="3"/>
  <c r="B51" i="3"/>
  <c r="B120" i="3"/>
  <c r="B140" i="3"/>
  <c r="B164" i="3"/>
  <c r="G179" i="3"/>
  <c r="G215" i="3"/>
  <c r="B8" i="3"/>
  <c r="B21" i="3"/>
  <c r="B25" i="3"/>
  <c r="G79" i="3"/>
  <c r="G89" i="3"/>
  <c r="G115" i="3"/>
  <c r="G130" i="3"/>
  <c r="G10" i="3"/>
  <c r="G26" i="3"/>
  <c r="G42" i="3"/>
  <c r="G50" i="3"/>
  <c r="G65" i="3"/>
  <c r="G98" i="3"/>
  <c r="B4" i="3"/>
  <c r="B13" i="3"/>
  <c r="B20" i="3"/>
  <c r="B29" i="3"/>
  <c r="B36" i="3"/>
  <c r="B45" i="3"/>
  <c r="G61" i="3"/>
  <c r="G75" i="3"/>
  <c r="B78" i="3"/>
  <c r="B84" i="3"/>
  <c r="G92" i="3"/>
  <c r="G95" i="3"/>
  <c r="G104" i="3"/>
  <c r="G107" i="3"/>
  <c r="B110" i="3"/>
  <c r="B116" i="3"/>
  <c r="G124" i="3"/>
  <c r="G127" i="3"/>
  <c r="G136" i="3"/>
  <c r="G139" i="3"/>
  <c r="B142" i="3"/>
  <c r="G156" i="3"/>
  <c r="G159" i="3"/>
  <c r="G168" i="3"/>
  <c r="G171" i="3"/>
  <c r="B174" i="3"/>
  <c r="G188" i="3"/>
  <c r="G191" i="3"/>
  <c r="G200" i="3"/>
  <c r="G207" i="3"/>
  <c r="G216" i="3"/>
  <c r="B220" i="3"/>
  <c r="G99" i="3"/>
  <c r="G131" i="3"/>
  <c r="G66" i="3"/>
  <c r="B7" i="3"/>
  <c r="B14" i="3"/>
  <c r="B23" i="3"/>
  <c r="B30" i="3"/>
  <c r="B39" i="3"/>
  <c r="B46" i="3"/>
  <c r="B55" i="3"/>
  <c r="G73" i="3"/>
  <c r="G82" i="3"/>
  <c r="G105" i="3"/>
  <c r="G114" i="3"/>
  <c r="G137" i="3"/>
  <c r="G146" i="3"/>
  <c r="G169" i="3"/>
  <c r="G178" i="3"/>
  <c r="G201" i="3"/>
  <c r="G211" i="3"/>
  <c r="B3" i="3"/>
  <c r="B19" i="3"/>
  <c r="B35" i="3"/>
  <c r="B49" i="3"/>
  <c r="G53" i="3"/>
  <c r="G62" i="3"/>
  <c r="G69" i="3"/>
  <c r="G77" i="3"/>
  <c r="G86" i="3"/>
  <c r="G93" i="3"/>
  <c r="G102" i="3"/>
  <c r="G109" i="3"/>
  <c r="G118" i="3"/>
  <c r="G125" i="3"/>
  <c r="G134" i="3"/>
  <c r="G141" i="3"/>
  <c r="G150" i="3"/>
  <c r="G157" i="3"/>
  <c r="G166" i="3"/>
  <c r="G173" i="3"/>
  <c r="G182" i="3"/>
  <c r="G189" i="3"/>
  <c r="G198" i="3"/>
  <c r="G209" i="3"/>
  <c r="B214" i="3"/>
  <c r="G218" i="3"/>
  <c r="B80" i="3"/>
  <c r="B96" i="3"/>
  <c r="B112" i="3"/>
  <c r="B128" i="3"/>
  <c r="B144" i="3"/>
  <c r="B160" i="3"/>
  <c r="B176" i="3"/>
  <c r="B192" i="3"/>
  <c r="B212" i="3"/>
  <c r="G56" i="3"/>
  <c r="B210" i="3"/>
  <c r="G221" i="3"/>
  <c r="G70" i="3"/>
  <c r="G87" i="3"/>
  <c r="G103" i="3"/>
  <c r="G151" i="3"/>
  <c r="G167" i="3"/>
  <c r="G183" i="3"/>
  <c r="G199" i="3"/>
  <c r="G219" i="3"/>
  <c r="G54" i="3"/>
  <c r="G119" i="3"/>
  <c r="G135" i="3"/>
  <c r="G52" i="3"/>
  <c r="B57" i="3"/>
  <c r="G68" i="3"/>
  <c r="B74" i="3"/>
  <c r="G85" i="3"/>
  <c r="B90" i="3"/>
  <c r="G101" i="3"/>
  <c r="B106" i="3"/>
  <c r="G117" i="3"/>
  <c r="B122" i="3"/>
  <c r="G133" i="3"/>
  <c r="B138" i="3"/>
  <c r="G149" i="3"/>
  <c r="B154" i="3"/>
  <c r="G165" i="3"/>
  <c r="B170" i="3"/>
  <c r="G181" i="3"/>
  <c r="B186" i="3"/>
  <c r="G197" i="3"/>
  <c r="B202" i="3"/>
  <c r="G217" i="3"/>
  <c r="B222" i="3"/>
  <c r="G48" i="3"/>
  <c r="G64" i="3"/>
  <c r="G81" i="3"/>
  <c r="G97" i="3"/>
  <c r="G113" i="3"/>
  <c r="G129" i="3"/>
  <c r="G145" i="3"/>
  <c r="G161" i="3"/>
  <c r="G177" i="3"/>
  <c r="G193" i="3"/>
  <c r="G213" i="3"/>
  <c r="B203" i="3"/>
  <c r="B205" i="3"/>
  <c r="B204" i="3"/>
  <c r="B206" i="3"/>
</calcChain>
</file>

<file path=xl/sharedStrings.xml><?xml version="1.0" encoding="utf-8"?>
<sst xmlns="http://schemas.openxmlformats.org/spreadsheetml/2006/main" count="503" uniqueCount="246">
  <si>
    <t>Ukupno sati</t>
  </si>
  <si>
    <t>RAČ</t>
  </si>
  <si>
    <t>STUDIJI</t>
  </si>
  <si>
    <t>MTS</t>
  </si>
  <si>
    <t>Menadžment turizma i sporta</t>
  </si>
  <si>
    <t>SPEC_MTS</t>
  </si>
  <si>
    <t>OR</t>
  </si>
  <si>
    <t>RBR.</t>
  </si>
  <si>
    <t>SMJER_KOLEGIJ</t>
  </si>
  <si>
    <t>SEM_NUM</t>
  </si>
  <si>
    <t>KOLEGIJ</t>
  </si>
  <si>
    <t>STUDIJ</t>
  </si>
  <si>
    <t>SEMESTAR</t>
  </si>
  <si>
    <t>Predavanja</t>
  </si>
  <si>
    <t>Vježbe</t>
  </si>
  <si>
    <t>Engleski jezik I</t>
  </si>
  <si>
    <t>Tjelesna i zdravstvena kultura I</t>
  </si>
  <si>
    <t>Matematika I</t>
  </si>
  <si>
    <t>Ekonomika i organizacija poslovnih sustava</t>
  </si>
  <si>
    <t>Fizika</t>
  </si>
  <si>
    <t>Osnove elektrotehnike i elektronike</t>
  </si>
  <si>
    <t>Tjelesna i zdravstvena kultura II</t>
  </si>
  <si>
    <t>Primjena računala</t>
  </si>
  <si>
    <t>Engleski jezik II</t>
  </si>
  <si>
    <t>Matematika II</t>
  </si>
  <si>
    <t>Programiranje</t>
  </si>
  <si>
    <t>Digitalni elektronički sklopovi</t>
  </si>
  <si>
    <t>Tjelesna i zdravstvena kultura III</t>
  </si>
  <si>
    <t>Vještine komuniciranja</t>
  </si>
  <si>
    <t>Algoritmi i strukture podataka</t>
  </si>
  <si>
    <t>Vjerojatnost i statistika</t>
  </si>
  <si>
    <t>Arhitektura računala</t>
  </si>
  <si>
    <t>Objektno orijentirano programiranje I</t>
  </si>
  <si>
    <t>Tjelesna i zdravstvena kultura IV</t>
  </si>
  <si>
    <t>Programski alati u programiranju</t>
  </si>
  <si>
    <t>Baze podataka I</t>
  </si>
  <si>
    <t>Računalne mreže</t>
  </si>
  <si>
    <t>Operacijski sustavi</t>
  </si>
  <si>
    <t>Izrada web sadržaja</t>
  </si>
  <si>
    <t>Multimedija</t>
  </si>
  <si>
    <t>Uvod u informacijsku sigurnost</t>
  </si>
  <si>
    <t>Računala za nadzor i upravljanje tehničkim procesima</t>
  </si>
  <si>
    <t>Programsko inženjerstvo i informacijski sustavi</t>
  </si>
  <si>
    <t>Objektno orijentirano programiranje II</t>
  </si>
  <si>
    <t>Sigurnost računalnih umreženih sustava</t>
  </si>
  <si>
    <t>Administracija računalnih mreža</t>
  </si>
  <si>
    <t>XML programiranje</t>
  </si>
  <si>
    <t>PHP programiranje</t>
  </si>
  <si>
    <t>Baze podataka II</t>
  </si>
  <si>
    <t>Digitalni marketing i oglašavanje</t>
  </si>
  <si>
    <t>Menadžment</t>
  </si>
  <si>
    <t>Praksa</t>
  </si>
  <si>
    <t>Integracija računalnih sustava</t>
  </si>
  <si>
    <t>Razvoj mobilnih aplikacija</t>
  </si>
  <si>
    <t>Razvoj računalnih igara</t>
  </si>
  <si>
    <t>Složeni aplikacijski programi</t>
  </si>
  <si>
    <t>Ekonomska matematika</t>
  </si>
  <si>
    <t>Osnove ekonomije</t>
  </si>
  <si>
    <t>Osnove trgovačkog prava</t>
  </si>
  <si>
    <t>Poslovni engleski jezik I</t>
  </si>
  <si>
    <t>Poslovni njemački jezik I</t>
  </si>
  <si>
    <t>Primjena računala u poslovnoj praksi</t>
  </si>
  <si>
    <t>Mikroekonomija</t>
  </si>
  <si>
    <t>Organizacija</t>
  </si>
  <si>
    <t>Osnove statistike</t>
  </si>
  <si>
    <t>Poduzetništvo</t>
  </si>
  <si>
    <t>Poslovni engleski jezik II</t>
  </si>
  <si>
    <t>Poslovni njemački jezik II</t>
  </si>
  <si>
    <t>Makroekonomija</t>
  </si>
  <si>
    <t>Osnove menadžmenta</t>
  </si>
  <si>
    <t>Osnove računovodstva</t>
  </si>
  <si>
    <t>Porezni sustav</t>
  </si>
  <si>
    <t>Poslovne financije</t>
  </si>
  <si>
    <t>Hotelski menadžment</t>
  </si>
  <si>
    <t>Operativno planiranje</t>
  </si>
  <si>
    <t>Osnove marketinga</t>
  </si>
  <si>
    <t>Osnove turizma</t>
  </si>
  <si>
    <t>Poslovno pregovaranje i komuniciranje</t>
  </si>
  <si>
    <t>Animacija u turizmu</t>
  </si>
  <si>
    <t>Turistička geografija</t>
  </si>
  <si>
    <t>Ekonomika turizma</t>
  </si>
  <si>
    <t>Pravo u turizmu</t>
  </si>
  <si>
    <t xml:space="preserve">Marketing u turizmu </t>
  </si>
  <si>
    <t>Sportski marketing</t>
  </si>
  <si>
    <t>Povijest sporta</t>
  </si>
  <si>
    <t>Uvod u sportsko pravo</t>
  </si>
  <si>
    <t>Turizam i kultura</t>
  </si>
  <si>
    <t>Medicina u turizmu i sportu</t>
  </si>
  <si>
    <t>Menadžment poslovne sigurnosti</t>
  </si>
  <si>
    <t>Poslovna etika</t>
  </si>
  <si>
    <t>Turizam i razvoj</t>
  </si>
  <si>
    <t>Istraživanje turističkog tržišta</t>
  </si>
  <si>
    <t>Specifični oblici turizma</t>
  </si>
  <si>
    <t>Menadžment sporta</t>
  </si>
  <si>
    <t>Osnove kineziologije</t>
  </si>
  <si>
    <t>Sustavi natjecanja u sportu</t>
  </si>
  <si>
    <t>Strani jezik-engleski jezik</t>
  </si>
  <si>
    <t>Strani jezik-njemačji jezik</t>
  </si>
  <si>
    <t>Informacijska pismenost</t>
  </si>
  <si>
    <t>Marketing turističkih i sportskih događaja</t>
  </si>
  <si>
    <t>Organizacija javnih okupljanja</t>
  </si>
  <si>
    <t>Izrada Web sadržaja</t>
  </si>
  <si>
    <t>Osnove prava EU</t>
  </si>
  <si>
    <t>Razvoj inovativnih turističkih proizvoda</t>
  </si>
  <si>
    <t>Destinacijski menadžment</t>
  </si>
  <si>
    <t>Menadžment ljudskih potencijala u turizmu i sportu</t>
  </si>
  <si>
    <t>Upravljanje događajima u turizmu i sportu</t>
  </si>
  <si>
    <t>Engleski jezik u poslovnoj komunikaciji 1</t>
  </si>
  <si>
    <t>Poslovni njemački 1</t>
  </si>
  <si>
    <t>Etički menadžment</t>
  </si>
  <si>
    <t xml:space="preserve">Upravljanje sportskim sadržajima </t>
  </si>
  <si>
    <t>Upravljanje održivim razvojem turizma na lokalnoj razini</t>
  </si>
  <si>
    <t>Ekonomija za menadžere</t>
  </si>
  <si>
    <t>Poduzetništvo u turizmu i sportu</t>
  </si>
  <si>
    <t>Promocija turističke destinacije</t>
  </si>
  <si>
    <t>Engleski jezik u poslovnoj komunikaciji 2</t>
  </si>
  <si>
    <t>Poslovni njemački 2</t>
  </si>
  <si>
    <t>Psihologija sporta</t>
  </si>
  <si>
    <t>Odnosi s javnošću i lobiranje u turizmu i sportu</t>
  </si>
  <si>
    <t>Sportska animacija</t>
  </si>
  <si>
    <t>Sport u turizmu</t>
  </si>
  <si>
    <t>Strateški menadžment u turizmu i sportu</t>
  </si>
  <si>
    <t>Poslovni španjolski jezik</t>
  </si>
  <si>
    <t>Menadžment neprofitnih organizacija u turizmu i sportu</t>
  </si>
  <si>
    <t>Menadžment kongresnog turizma</t>
  </si>
  <si>
    <t>Menadžment zdravstvenog turizma</t>
  </si>
  <si>
    <t>Sociologija sporta</t>
  </si>
  <si>
    <t>Menadžment sportsko rekreacijskih sadržaja u turizmu i sportu</t>
  </si>
  <si>
    <t>Praktikum</t>
  </si>
  <si>
    <t>Diplomski rad</t>
  </si>
  <si>
    <t>Stručna praksa</t>
  </si>
  <si>
    <t>Osnove energetike</t>
  </si>
  <si>
    <t>Osnove računarstva</t>
  </si>
  <si>
    <t>Strani jezik I - Engleski jezik</t>
  </si>
  <si>
    <t>Strani jezik I - Njemački jezik</t>
  </si>
  <si>
    <t>Tehničko crtanje</t>
  </si>
  <si>
    <t>Tjelesna  i zdravstvena kultura I</t>
  </si>
  <si>
    <t>Tehnologija materijalnih resursa</t>
  </si>
  <si>
    <t>Ekonomika i organizacija poslovanja</t>
  </si>
  <si>
    <t>Primijenjena statistika</t>
  </si>
  <si>
    <t>Strani jezik II - Engleski jezik</t>
  </si>
  <si>
    <t>Strani jezik II - Njemački jezik</t>
  </si>
  <si>
    <t>Elektrotehnika</t>
  </si>
  <si>
    <t>Gospodarenje prirodnim resursima</t>
  </si>
  <si>
    <t>Instrumenti zaštite okoliša</t>
  </si>
  <si>
    <t>Inženjerstvo u zaštiti okoliša</t>
  </si>
  <si>
    <t>Mehanika fluida</t>
  </si>
  <si>
    <t>Opskrba vodom i odvodnja</t>
  </si>
  <si>
    <t>Organizacija građenja I</t>
  </si>
  <si>
    <t>Organizacija prijevoza i sigurno rukovanje opasnim tvarima</t>
  </si>
  <si>
    <t>Tehnologija građenja I</t>
  </si>
  <si>
    <t>Tehnologija I</t>
  </si>
  <si>
    <t>Termodinamika</t>
  </si>
  <si>
    <t>Upravljanje kvalitetom</t>
  </si>
  <si>
    <t>Emisije u okoliš</t>
  </si>
  <si>
    <t>Energetske pretvorbe</t>
  </si>
  <si>
    <t>Građevinske konstrukcije i projektiranje</t>
  </si>
  <si>
    <t>Mikrobiologija okoliša</t>
  </si>
  <si>
    <t>Održavanje</t>
  </si>
  <si>
    <t>Održivo gospodarenje otpadom</t>
  </si>
  <si>
    <t>Organizacija građenja II</t>
  </si>
  <si>
    <t>Organizacija obavljanja poslova zaštite okoliša</t>
  </si>
  <si>
    <t>Osnove automatike</t>
  </si>
  <si>
    <t>Tehnologija građenja II</t>
  </si>
  <si>
    <t>Tehnologija II</t>
  </si>
  <si>
    <t>Upravljanje kakvoćom voda</t>
  </si>
  <si>
    <t>Urbanističko planiranje i projektiranje</t>
  </si>
  <si>
    <t>Ekološka održivost</t>
  </si>
  <si>
    <t>Grijanje i klimatizacija</t>
  </si>
  <si>
    <t>Mjerenje u termotehnici</t>
  </si>
  <si>
    <t>Oblikovanje pomoću računala</t>
  </si>
  <si>
    <t>Odlagalište otpada</t>
  </si>
  <si>
    <t>Održivo gospodarenje tlom</t>
  </si>
  <si>
    <t>Održivost arhitekture</t>
  </si>
  <si>
    <t>Održivost graditeljstva</t>
  </si>
  <si>
    <t>Održivost komunalija</t>
  </si>
  <si>
    <t>Osnove mjeriteljstva i geokatastra</t>
  </si>
  <si>
    <t>Pročišćavanje otpadnih voda</t>
  </si>
  <si>
    <t>Pumpe, ventilatori i kompresori</t>
  </si>
  <si>
    <t>Rashladna tehnika</t>
  </si>
  <si>
    <t>Upravljački softver</t>
  </si>
  <si>
    <t>Upravljanje poslovnim sustavima</t>
  </si>
  <si>
    <t>Vodovodne i plinske instalacije</t>
  </si>
  <si>
    <t>Zavarivanje I</t>
  </si>
  <si>
    <t>Ekološka zaštita</t>
  </si>
  <si>
    <t>Industrijska sociologija</t>
  </si>
  <si>
    <t>Metodologija i menadžment u graditeljstvu</t>
  </si>
  <si>
    <t>Održivost energije i samoodrživost</t>
  </si>
  <si>
    <t>Održivost instalacija</t>
  </si>
  <si>
    <t>Osnove prava u graditeljstvu</t>
  </si>
  <si>
    <t>Pravo i okoliš</t>
  </si>
  <si>
    <t>Računalne vizualizacije</t>
  </si>
  <si>
    <t>Regulacije i melioracije</t>
  </si>
  <si>
    <t>Tehnička dokumentacija i propisi</t>
  </si>
  <si>
    <t>Toplinske mreže</t>
  </si>
  <si>
    <t>Upravljanje termotehničkim sustavom</t>
  </si>
  <si>
    <t>Zaštita tla</t>
  </si>
  <si>
    <t>Zavarivanje II</t>
  </si>
  <si>
    <t>Međimursko veleučilište u Čakovcu</t>
  </si>
  <si>
    <t>1.</t>
  </si>
  <si>
    <t>sati</t>
  </si>
  <si>
    <t>Kemija u održivom razvoju</t>
  </si>
  <si>
    <t>Konstrukcijsko modeliranje</t>
  </si>
  <si>
    <t>Mehanika</t>
  </si>
  <si>
    <t>Čvrstoća</t>
  </si>
  <si>
    <t>Nosivost konstrukcija</t>
  </si>
  <si>
    <t>Zgradarstvo</t>
  </si>
  <si>
    <t>Mehanika i otpornost konstrukcija</t>
  </si>
  <si>
    <t>Upravljanje i korištenje vodenih resursa</t>
  </si>
  <si>
    <t>Osnove biologije</t>
  </si>
  <si>
    <t>Analitička kemija okoliša</t>
  </si>
  <si>
    <t>Energetska postrojenja</t>
  </si>
  <si>
    <t>Geotehnika</t>
  </si>
  <si>
    <t>Dimenzioniranje drvenih i metalnih konstrukcija</t>
  </si>
  <si>
    <t>Dimenzioniranje betonskih i zidanih konstrukcija</t>
  </si>
  <si>
    <t>Opća ekologija</t>
  </si>
  <si>
    <t>Ekologija tla</t>
  </si>
  <si>
    <t>Klimatologija i okoliš</t>
  </si>
  <si>
    <t>Završni rad</t>
  </si>
  <si>
    <t>Komunikologija</t>
  </si>
  <si>
    <t>Energetsko certificiranje zgrada</t>
  </si>
  <si>
    <t>Biogeografija i zaštita prirode</t>
  </si>
  <si>
    <t>Obnovljivi izvori energije</t>
  </si>
  <si>
    <t>Sustavi upravljanja okolišem</t>
  </si>
  <si>
    <t>Uvod u metodologiju stručnog i znanstvenog rada</t>
  </si>
  <si>
    <t>Ime i prezime studenta:</t>
  </si>
  <si>
    <t>Datum</t>
  </si>
  <si>
    <t>Broj sati rada</t>
  </si>
  <si>
    <t>Smjer:</t>
  </si>
  <si>
    <t>Programsko inženjerstvo</t>
  </si>
  <si>
    <t>Inženjerstvo računalnih sustava i mreža</t>
  </si>
  <si>
    <t>Sport</t>
  </si>
  <si>
    <t>Ekoinženjerstvo</t>
  </si>
  <si>
    <t>Termotehničko strojarstvo</t>
  </si>
  <si>
    <t>Održiva gradnja</t>
  </si>
  <si>
    <t>Ukupni broj dana:</t>
  </si>
  <si>
    <t>Smjerovi</t>
  </si>
  <si>
    <t>EVIDENCIJA OBAVLJANJA STRUČNE PRAKSE</t>
  </si>
  <si>
    <t>Datum obavljanja prakse</t>
  </si>
  <si>
    <t>Turizam</t>
  </si>
  <si>
    <t>Naziv pravnog subjekta:</t>
  </si>
  <si>
    <t>Studij:</t>
  </si>
  <si>
    <t>Stručni_prijediplomski_studij_Održivi_razvoj</t>
  </si>
  <si>
    <t>Stručni_prijediplomski_studij_Menadžment_turzima_i_sporta</t>
  </si>
  <si>
    <t>Stručni_prijedilpmski_studij_Računarstvo</t>
  </si>
  <si>
    <t>Stručni_diplomski_studij_Menadžment_turizma_i_sporta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</si>
</sst>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.&quot;"/>
    <numFmt numFmtId="165" formatCode="&quot;.&quot;General"/>
    <numFmt numFmtId="166" formatCode="0#"/>
  </numFmts>
  <fonts count="30"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2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0"/>
      <color rgb="FF000000"/>
      <name val="UniN Reg"/>
      <family val="3"/>
      <charset val="238"/>
    </font>
    <font>
      <sz val="10"/>
      <color rgb="FF000000"/>
      <name val="UniN Reg"/>
      <family val="3"/>
      <charset val="238"/>
    </font>
    <font>
      <sz val="9"/>
      <color rgb="FF000000"/>
      <name val="Calibri"/>
      <family val="2"/>
      <charset val="238"/>
    </font>
    <font>
      <sz val="10"/>
      <color rgb="FF000000"/>
      <name val="UniN Reg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u/>
      <sz val="16"/>
      <name val="Tahoma"/>
      <family val="2"/>
      <charset val="238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name val="Tahoma"/>
      <family val="2"/>
    </font>
    <font>
      <b/>
      <sz val="11"/>
      <color rgb="FFFF0000"/>
      <name val="Tahoma"/>
      <family val="2"/>
      <charset val="238"/>
    </font>
    <font>
      <sz val="12"/>
      <color rgb="FF000000"/>
      <name val="Arial"/>
      <family val="2"/>
      <charset val="238"/>
    </font>
    <font>
      <b/>
      <u/>
      <sz val="18"/>
      <color theme="1"/>
      <name val="Tahoma"/>
      <family val="2"/>
      <charset val="238"/>
    </font>
    <font>
      <b/>
      <sz val="10"/>
      <color rgb="FF000000"/>
      <name val="Arial"/>
      <family val="2"/>
      <charset val="238"/>
    </font>
    <font>
      <b/>
      <u/>
      <sz val="12"/>
      <name val="Tahoma"/>
      <family val="2"/>
    </font>
    <font>
      <b/>
      <u/>
      <sz val="12"/>
      <name val="Tahoma"/>
      <family val="2"/>
      <charset val="238"/>
    </font>
    <font>
      <b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theme="3" tint="0.79998168889431442"/>
        <bgColor indexed="64"/>
      </patternFill>
    </fill>
    <fill>
      <patternFill patternType="darkDown">
        <bgColor theme="3" tint="0.79995117038483843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1" fillId="0" borderId="0" applyNumberFormat="0" applyFont="0" applyFill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</cellStyleXfs>
  <cellXfs count="80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/>
    <xf numFmtId="0" fontId="9" fillId="3" borderId="0" xfId="0" applyFont="1" applyFill="1"/>
    <xf numFmtId="0" fontId="2" fillId="0" borderId="0" xfId="0" applyFont="1" applyAlignment="1">
      <alignment horizontal="center"/>
    </xf>
    <xf numFmtId="0" fontId="9" fillId="3" borderId="0" xfId="0" applyFont="1" applyFill="1" applyAlignment="1">
      <alignment horizontal="left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66" fontId="17" fillId="0" borderId="3" xfId="0" applyNumberFormat="1" applyFont="1" applyBorder="1" applyAlignment="1" applyProtection="1">
      <alignment horizontal="center" vertical="center"/>
      <protection hidden="1"/>
    </xf>
    <xf numFmtId="166" fontId="17" fillId="0" borderId="4" xfId="0" applyNumberFormat="1" applyFont="1" applyBorder="1" applyAlignment="1" applyProtection="1">
      <alignment horizontal="center" vertical="center"/>
      <protection hidden="1"/>
    </xf>
    <xf numFmtId="166" fontId="17" fillId="0" borderId="5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14" fontId="16" fillId="0" borderId="0" xfId="0" applyNumberFormat="1" applyFont="1" applyAlignment="1" applyProtection="1">
      <alignment horizontal="center"/>
      <protection hidden="1"/>
    </xf>
    <xf numFmtId="0" fontId="10" fillId="0" borderId="14" xfId="0" applyFont="1" applyBorder="1" applyAlignment="1" applyProtection="1">
      <alignment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0" fillId="0" borderId="20" xfId="0" applyFont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0" fillId="0" borderId="21" xfId="0" applyFont="1" applyBorder="1" applyAlignment="1" applyProtection="1">
      <alignment horizontal="center" vertical="center" wrapText="1"/>
      <protection hidden="1"/>
    </xf>
    <xf numFmtId="0" fontId="20" fillId="0" borderId="25" xfId="0" applyFont="1" applyBorder="1" applyAlignment="1" applyProtection="1">
      <alignment horizontal="center" vertical="center"/>
      <protection hidden="1"/>
    </xf>
    <xf numFmtId="14" fontId="10" fillId="0" borderId="7" xfId="0" applyNumberFormat="1" applyFont="1" applyBorder="1" applyAlignment="1" applyProtection="1">
      <alignment horizontal="center" vertical="center" textRotation="90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1" fontId="20" fillId="0" borderId="25" xfId="0" applyNumberFormat="1" applyFont="1" applyBorder="1" applyAlignment="1" applyProtection="1">
      <alignment horizontal="center" vertical="center"/>
      <protection hidden="1"/>
    </xf>
    <xf numFmtId="0" fontId="23" fillId="0" borderId="0" xfId="0" applyFont="1"/>
    <xf numFmtId="0" fontId="6" fillId="0" borderId="0" xfId="0" applyFont="1" applyAlignment="1">
      <alignment horizontal="center" vertical="center" wrapText="1"/>
    </xf>
    <xf numFmtId="0" fontId="0" fillId="0" borderId="1" xfId="0" applyBorder="1"/>
    <xf numFmtId="0" fontId="21" fillId="0" borderId="0" xfId="0" applyFont="1" applyAlignment="1">
      <alignment vertical="center" wrapText="1"/>
    </xf>
    <xf numFmtId="0" fontId="26" fillId="5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8" fillId="0" borderId="1" xfId="0" applyFont="1" applyBorder="1"/>
    <xf numFmtId="0" fontId="29" fillId="0" borderId="1" xfId="0" applyFont="1" applyBorder="1" applyAlignment="1">
      <alignment horizontal="center"/>
    </xf>
    <xf numFmtId="0" fontId="28" fillId="0" borderId="0" xfId="0" applyFont="1"/>
    <xf numFmtId="0" fontId="12" fillId="0" borderId="0" xfId="0" applyFont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4" fillId="6" borderId="0" xfId="0" applyFont="1" applyFill="1" applyAlignment="1" applyProtection="1">
      <alignment horizontal="left" vertical="center"/>
      <protection locked="0" hidden="1"/>
    </xf>
    <xf numFmtId="0" fontId="14" fillId="6" borderId="0" xfId="0" applyFont="1" applyFill="1" applyAlignment="1" applyProtection="1">
      <alignment horizontal="left" vertical="center"/>
      <protection locked="0" hidden="1"/>
    </xf>
    <xf numFmtId="0" fontId="25" fillId="6" borderId="0" xfId="0" applyFont="1" applyFill="1" applyAlignment="1" applyProtection="1">
      <alignment horizontal="left" vertical="center"/>
      <protection locked="0" hidden="1"/>
    </xf>
    <xf numFmtId="0" fontId="15" fillId="6" borderId="0" xfId="0" applyFont="1" applyFill="1" applyAlignment="1" applyProtection="1">
      <alignment horizontal="left" vertical="center"/>
      <protection locked="0"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4" fontId="19" fillId="8" borderId="17" xfId="0" applyNumberFormat="1" applyFont="1" applyFill="1" applyBorder="1" applyAlignment="1" applyProtection="1">
      <alignment horizontal="center" vertical="center" wrapText="1"/>
      <protection hidden="1"/>
    </xf>
    <xf numFmtId="164" fontId="19" fillId="8" borderId="19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8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164" fontId="11" fillId="9" borderId="22" xfId="0" applyNumberFormat="1" applyFont="1" applyFill="1" applyBorder="1" applyAlignment="1" applyProtection="1">
      <alignment horizontal="center" vertical="center"/>
      <protection hidden="1"/>
    </xf>
    <xf numFmtId="164" fontId="11" fillId="9" borderId="23" xfId="0" applyNumberFormat="1" applyFont="1" applyFill="1" applyBorder="1" applyAlignment="1" applyProtection="1">
      <alignment horizontal="center" vertical="center"/>
      <protection hidden="1"/>
    </xf>
    <xf numFmtId="164" fontId="11" fillId="9" borderId="24" xfId="0" applyNumberFormat="1" applyFont="1" applyFill="1" applyBorder="1" applyAlignment="1" applyProtection="1">
      <alignment horizontal="center" vertical="center"/>
      <protection hidden="1"/>
    </xf>
    <xf numFmtId="0" fontId="15" fillId="0" borderId="11" xfId="0" applyFont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164" fontId="10" fillId="7" borderId="26" xfId="0" applyNumberFormat="1" applyFont="1" applyFill="1" applyBorder="1" applyAlignment="1" applyProtection="1">
      <alignment horizontal="center" vertical="center"/>
      <protection hidden="1"/>
    </xf>
    <xf numFmtId="164" fontId="10" fillId="7" borderId="23" xfId="0" applyNumberFormat="1" applyFont="1" applyFill="1" applyBorder="1" applyAlignment="1" applyProtection="1">
      <alignment horizontal="center" vertical="center"/>
      <protection hidden="1"/>
    </xf>
    <xf numFmtId="164" fontId="10" fillId="7" borderId="24" xfId="0" applyNumberFormat="1" applyFont="1" applyFill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left" vertical="center" wrapText="1"/>
      <protection hidden="1"/>
    </xf>
    <xf numFmtId="0" fontId="11" fillId="0" borderId="16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</cellXfs>
  <cellStyles count="6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cf5" xfId="5" xr:uid="{00000000-0005-0000-0000-000004000000}"/>
    <cellStyle name="Normal" xfId="0" builtinId="0" customBuiltin="1"/>
  </cellStyles>
  <dxfs count="8">
    <dxf>
      <fill>
        <patternFill patternType="solid">
          <fgColor rgb="FFCCFFFF"/>
          <bgColor rgb="FFCC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FFCC"/>
          <bgColor rgb="FFCCFFCC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CFFCC"/>
          <bgColor rgb="FFCCFFCC"/>
        </patternFill>
      </fill>
    </dxf>
    <dxf>
      <fill>
        <patternFill patternType="solid">
          <fgColor rgb="FFCCFFCC"/>
          <bgColor rgb="FFCCFFCC"/>
        </patternFill>
      </fill>
    </dxf>
    <dxf>
      <fill>
        <patternFill patternType="solid">
          <fgColor rgb="FFCCFFCC"/>
          <bgColor rgb="FFCCFFCC"/>
        </patternFill>
      </fill>
    </dxf>
    <dxf>
      <fill>
        <patternFill patternType="lightGray"/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242451</xdr:colOff>
      <xdr:row>0</xdr:row>
      <xdr:rowOff>81890</xdr:rowOff>
    </xdr:from>
    <xdr:ext cx="1440000" cy="1419805"/>
    <xdr:pic>
      <xdr:nvPicPr>
        <xdr:cNvPr id="2" name="logo" descr="Međimursko veleučilište u Čakovcu">
          <a:extLst>
            <a:ext uri="{FF2B5EF4-FFF2-40B4-BE49-F238E27FC236}">
              <a16:creationId xmlns:a16="http://schemas.microsoft.com/office/drawing/2014/main" id="{B1072791-BE08-40E9-876B-F11F1CE16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2451" y="81890"/>
          <a:ext cx="1440000" cy="14198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CC1C-9317-43A7-90AC-6F2D28044213}">
  <sheetPr codeName="Sheet1">
    <tabColor theme="9"/>
    <pageSetUpPr fitToPage="1"/>
  </sheetPr>
  <dimension ref="A1:BB1216"/>
  <sheetViews>
    <sheetView showGridLines="0" tabSelected="1" showWhiteSpace="0" view="pageLayout" zoomScaleNormal="70" workbookViewId="0">
      <selection activeCell="G6" sqref="G6:W6"/>
    </sheetView>
  </sheetViews>
  <sheetFormatPr defaultColWidth="9.140625" defaultRowHeight="12.75"/>
  <cols>
    <col min="1" max="1" width="2.85546875" style="1" customWidth="1"/>
    <col min="2" max="2" width="6.28515625" style="5" customWidth="1"/>
    <col min="3" max="3" width="7.7109375" style="5" customWidth="1"/>
    <col min="4" max="4" width="5" style="5" customWidth="1"/>
    <col min="5" max="5" width="8.7109375" style="1" customWidth="1"/>
    <col min="6" max="6" width="5" style="1" customWidth="1"/>
    <col min="7" max="14" width="5" style="5" customWidth="1"/>
    <col min="15" max="36" width="5" style="1" customWidth="1"/>
    <col min="37" max="37" width="8.28515625" style="1" customWidth="1"/>
    <col min="38" max="38" width="9.140625" style="1" customWidth="1"/>
    <col min="39" max="40" width="9.140625" style="1"/>
    <col min="41" max="41" width="0" style="1" hidden="1" customWidth="1"/>
    <col min="42" max="42" width="9.140625" style="1" hidden="1" customWidth="1"/>
    <col min="43" max="47" width="9.140625" style="1"/>
    <col min="48" max="56" width="0" style="1" hidden="1" customWidth="1"/>
    <col min="57" max="16384" width="9.140625" style="1"/>
  </cols>
  <sheetData>
    <row r="1" spans="1:50" ht="120" customHeight="1">
      <c r="B1" s="20"/>
      <c r="C1" s="20"/>
      <c r="D1" s="20"/>
      <c r="E1" s="20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50" ht="25.5" customHeight="1">
      <c r="B2" s="54" t="s">
        <v>198</v>
      </c>
      <c r="C2" s="54"/>
      <c r="D2" s="54"/>
      <c r="E2" s="54"/>
      <c r="F2" s="33"/>
      <c r="G2" s="33"/>
      <c r="H2" s="33"/>
      <c r="I2" s="33"/>
      <c r="J2" s="33"/>
      <c r="K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20"/>
    </row>
    <row r="3" spans="1:50" s="4" customFormat="1" ht="18.600000000000001" customHeight="1">
      <c r="B3" s="54"/>
      <c r="C3" s="54"/>
      <c r="D3" s="54"/>
      <c r="E3" s="54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3"/>
      <c r="AM3" s="3"/>
      <c r="AN3" s="3"/>
      <c r="AO3" s="3"/>
      <c r="AP3" s="3" t="e">
        <f>IF(#REF!=100%,0,8*#REF!)</f>
        <v>#REF!</v>
      </c>
      <c r="AQ3" s="3"/>
      <c r="AR3" s="3"/>
      <c r="AS3" s="3"/>
      <c r="AT3" s="3"/>
      <c r="AU3" s="3"/>
      <c r="AV3" s="3"/>
      <c r="AW3" s="3"/>
      <c r="AX3" s="3"/>
    </row>
    <row r="4" spans="1:50" s="4" customFormat="1" ht="41.25" customHeight="1">
      <c r="A4" s="55" t="s">
        <v>237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2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s="4" customFormat="1" ht="18.600000000000001" customHeight="1">
      <c r="A5" s="33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2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25.5" customHeight="1">
      <c r="A6" s="4"/>
      <c r="B6" s="60" t="s">
        <v>241</v>
      </c>
      <c r="C6" s="60"/>
      <c r="D6" s="60"/>
      <c r="E6" s="60"/>
      <c r="G6" s="56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24"/>
      <c r="Y6" s="36"/>
      <c r="Z6" s="20"/>
      <c r="AA6" s="20"/>
      <c r="AB6" s="20"/>
      <c r="AC6" s="5"/>
      <c r="AD6" s="5"/>
      <c r="AE6" s="5"/>
      <c r="AF6" s="5"/>
      <c r="AG6" s="5"/>
      <c r="AH6" s="5"/>
      <c r="AI6" s="5"/>
      <c r="AJ6" s="5"/>
    </row>
    <row r="7" spans="1:50" ht="8.25" customHeight="1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 s="36"/>
      <c r="Z7" s="20"/>
      <c r="AA7" s="20"/>
      <c r="AB7" s="20"/>
      <c r="AC7" s="5"/>
      <c r="AD7" s="5"/>
      <c r="AE7" s="5"/>
      <c r="AF7" s="5"/>
      <c r="AG7" s="5"/>
      <c r="AH7" s="5"/>
      <c r="AI7" s="5"/>
      <c r="AJ7" s="5"/>
    </row>
    <row r="8" spans="1:50" ht="25.5" customHeight="1">
      <c r="B8" s="60" t="s">
        <v>228</v>
      </c>
      <c r="C8" s="60"/>
      <c r="D8" s="60"/>
      <c r="E8" s="60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24"/>
      <c r="Y8" s="36"/>
      <c r="Z8" s="20"/>
      <c r="AA8" s="20"/>
      <c r="AB8" s="20"/>
      <c r="AC8" s="5"/>
      <c r="AD8" s="5"/>
      <c r="AE8" s="5"/>
      <c r="AF8" s="5"/>
      <c r="AG8" s="5"/>
      <c r="AH8" s="5"/>
      <c r="AI8" s="5"/>
      <c r="AJ8" s="5"/>
    </row>
    <row r="9" spans="1:50" customFormat="1" ht="25.5" customHeight="1">
      <c r="A9" s="1"/>
    </row>
    <row r="10" spans="1:50" customFormat="1" ht="25.5" customHeight="1"/>
    <row r="11" spans="1:50" ht="25.5" customHeight="1">
      <c r="A11"/>
      <c r="B11" s="20"/>
      <c r="C11" s="20"/>
      <c r="D11" s="20"/>
      <c r="E11" s="36"/>
      <c r="F11" s="61" t="s">
        <v>225</v>
      </c>
      <c r="G11" s="61"/>
      <c r="H11" s="61"/>
      <c r="I11" s="61"/>
      <c r="J11" s="61"/>
      <c r="K11" s="61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24"/>
      <c r="AE11" s="36"/>
      <c r="AF11" s="20"/>
      <c r="AG11" s="20"/>
      <c r="AH11" s="20"/>
      <c r="AI11" s="5"/>
      <c r="AJ11" s="5"/>
      <c r="AK11" s="5"/>
      <c r="AL11" s="5"/>
      <c r="AM11" s="5"/>
      <c r="AN11" s="5"/>
      <c r="AO11" s="5"/>
      <c r="AP11" s="35" t="e">
        <f>IF(#REF!=100%,0,8-AP3)</f>
        <v>#REF!</v>
      </c>
      <c r="AQ11" s="5"/>
    </row>
    <row r="12" spans="1:50" s="3" customFormat="1" ht="11.45" customHeight="1">
      <c r="A12" s="1"/>
      <c r="B12" s="20"/>
      <c r="C12" s="20"/>
      <c r="D12" s="20"/>
      <c r="E12" s="25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25.5" customHeight="1">
      <c r="A13" s="3"/>
      <c r="B13" s="20"/>
      <c r="C13" s="20"/>
      <c r="D13" s="20"/>
      <c r="E13" s="36"/>
      <c r="F13" s="61" t="s">
        <v>240</v>
      </c>
      <c r="G13" s="61"/>
      <c r="H13" s="61"/>
      <c r="I13" s="61"/>
      <c r="J13" s="61"/>
      <c r="K13" s="61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24"/>
      <c r="AE13" s="36"/>
      <c r="AF13" s="20"/>
      <c r="AG13" s="20"/>
      <c r="AH13" s="20"/>
      <c r="AI13" s="5"/>
      <c r="AJ13" s="5"/>
      <c r="AK13" s="5"/>
      <c r="AL13" s="5"/>
      <c r="AM13" s="5"/>
      <c r="AN13" s="5"/>
      <c r="AO13" s="5"/>
      <c r="AP13" s="35" t="e">
        <f>IF(#REF!=100%,0,8-AP12)</f>
        <v>#REF!</v>
      </c>
      <c r="AQ13" s="5"/>
    </row>
    <row r="14" spans="1:50" s="3" customFormat="1" ht="33" customHeight="1" thickBot="1">
      <c r="A14" s="1"/>
      <c r="B14" s="20"/>
      <c r="C14" s="20"/>
      <c r="D14" s="20"/>
      <c r="E14" s="25"/>
      <c r="F14" s="22"/>
      <c r="G14" s="22"/>
      <c r="H14" s="22"/>
      <c r="I14" s="22"/>
      <c r="J14" s="22"/>
      <c r="K14" s="22"/>
      <c r="L14" s="22"/>
      <c r="M14" s="38"/>
      <c r="N14" s="38"/>
      <c r="O14" s="38"/>
      <c r="P14" s="38"/>
      <c r="Q14" s="38"/>
      <c r="R14" s="3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25"/>
      <c r="AL14" s="22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5.15" customHeight="1" thickTop="1" thickBot="1">
      <c r="B15" s="70" t="s">
        <v>238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2"/>
      <c r="AL15" s="22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15.75" hidden="1" thickBot="1">
      <c r="B16" s="31"/>
      <c r="C16" s="20"/>
      <c r="D16" s="20"/>
      <c r="E16" s="25"/>
      <c r="F16" s="30" t="e">
        <f>IF(AND(ISERROR(VLOOKUP(DATE(#REF!,#REF!,#REF!),BLAGDANI_PRAZNICI,1,FALSE)),#REF!&lt;=DAY(DATE(#REF!,#REF!+1,1)-1)),"","x")</f>
        <v>#REF!</v>
      </c>
      <c r="G16" s="30" t="e">
        <f>IF(AND(ISERROR(VLOOKUP(DATE(#REF!,#REF!,#REF!),BLAGDANI_PRAZNICI,1,FALSE)),#REF!&lt;=DAY(DATE(#REF!,#REF!+1,1)-1)),"","x")</f>
        <v>#REF!</v>
      </c>
      <c r="H16" s="30" t="e">
        <f>IF(AND(ISERROR(VLOOKUP(DATE(#REF!,#REF!,#REF!),BLAGDANI_PRAZNICI,1,FALSE)),#REF!&lt;=DAY(DATE(#REF!,#REF!+1,1)-1)),"","x")</f>
        <v>#REF!</v>
      </c>
      <c r="I16" s="30" t="e">
        <f>IF(AND(ISERROR(VLOOKUP(DATE(#REF!,#REF!,#REF!),BLAGDANI_PRAZNICI,1,FALSE)),#REF!&lt;=DAY(DATE(#REF!,#REF!+1,1)-1)),"","x")</f>
        <v>#REF!</v>
      </c>
      <c r="J16" s="30" t="e">
        <f>IF(AND(ISERROR(VLOOKUP(DATE(#REF!,#REF!,#REF!),BLAGDANI_PRAZNICI,1,FALSE)),#REF!&lt;=DAY(DATE(#REF!,#REF!+1,1)-1)),"","x")</f>
        <v>#REF!</v>
      </c>
      <c r="K16" s="30" t="e">
        <f>IF(AND(ISERROR(VLOOKUP(DATE(#REF!,#REF!,#REF!),BLAGDANI_PRAZNICI,1,FALSE)),#REF!&lt;=DAY(DATE(#REF!,#REF!+1,1)-1)),"","x")</f>
        <v>#REF!</v>
      </c>
      <c r="L16" s="30" t="e">
        <f>IF(AND(ISERROR(VLOOKUP(DATE(#REF!,#REF!,#REF!),BLAGDANI_PRAZNICI,1,FALSE)),#REF!&lt;=DAY(DATE(#REF!,#REF!+1,1)-1)),"","x")</f>
        <v>#REF!</v>
      </c>
      <c r="M16" s="30" t="e">
        <f>IF(AND(ISERROR(VLOOKUP(DATE(#REF!,#REF!,#REF!),BLAGDANI_PRAZNICI,1,FALSE)),#REF!&lt;=DAY(DATE(#REF!,#REF!+1,1)-1)),"","x")</f>
        <v>#REF!</v>
      </c>
      <c r="N16" s="30" t="e">
        <f>IF(AND(ISERROR(VLOOKUP(DATE(#REF!,#REF!,#REF!),BLAGDANI_PRAZNICI,1,FALSE)),#REF!&lt;=DAY(DATE(#REF!,#REF!+1,1)-1)),"","x")</f>
        <v>#REF!</v>
      </c>
      <c r="O16" s="30" t="e">
        <f>IF(AND(ISERROR(VLOOKUP(DATE(#REF!,#REF!,#REF!),BLAGDANI_PRAZNICI,1,FALSE)),#REF!&lt;=DAY(DATE(#REF!,#REF!+1,1)-1)),"","x")</f>
        <v>#REF!</v>
      </c>
      <c r="P16" s="30" t="e">
        <f>IF(AND(ISERROR(VLOOKUP(DATE(#REF!,#REF!,#REF!),BLAGDANI_PRAZNICI,1,FALSE)),#REF!&lt;=DAY(DATE(#REF!,#REF!+1,1)-1)),"","x")</f>
        <v>#REF!</v>
      </c>
      <c r="Q16" s="30" t="e">
        <f>IF(AND(ISERROR(VLOOKUP(DATE(#REF!,#REF!,#REF!),BLAGDANI_PRAZNICI,1,FALSE)),#REF!&lt;=DAY(DATE(#REF!,#REF!+1,1)-1)),"","x")</f>
        <v>#REF!</v>
      </c>
      <c r="R16" s="30" t="e">
        <f>IF(AND(ISERROR(VLOOKUP(DATE(#REF!,#REF!,#REF!),BLAGDANI_PRAZNICI,1,FALSE)),#REF!&lt;=DAY(DATE(#REF!,#REF!+1,1)-1)),"","x")</f>
        <v>#REF!</v>
      </c>
      <c r="S16" s="30" t="e">
        <f>IF(AND(ISERROR(VLOOKUP(DATE(#REF!,#REF!,#REF!),BLAGDANI_PRAZNICI,1,FALSE)),#REF!&lt;=DAY(DATE(#REF!,#REF!+1,1)-1)),"","x")</f>
        <v>#REF!</v>
      </c>
      <c r="T16" s="30" t="e">
        <f>IF(AND(ISERROR(VLOOKUP(DATE(#REF!,#REF!,#REF!),BLAGDANI_PRAZNICI,1,FALSE)),#REF!&lt;=DAY(DATE(#REF!,#REF!+1,1)-1)),"","x")</f>
        <v>#REF!</v>
      </c>
      <c r="U16" s="30" t="e">
        <f>IF(AND(ISERROR(VLOOKUP(DATE(#REF!,#REF!,#REF!),BLAGDANI_PRAZNICI,1,FALSE)),#REF!&lt;=DAY(DATE(#REF!,#REF!+1,1)-1)),"","x")</f>
        <v>#REF!</v>
      </c>
      <c r="V16" s="30" t="e">
        <f>IF(AND(ISERROR(VLOOKUP(DATE(#REF!,#REF!,#REF!),BLAGDANI_PRAZNICI,1,FALSE)),#REF!&lt;=DAY(DATE(#REF!,#REF!+1,1)-1)),"","x")</f>
        <v>#REF!</v>
      </c>
      <c r="W16" s="30" t="e">
        <f>IF(AND(ISERROR(VLOOKUP(DATE(#REF!,#REF!,#REF!),BLAGDANI_PRAZNICI,1,FALSE)),#REF!&lt;=DAY(DATE(#REF!,#REF!+1,1)-1)),"","x")</f>
        <v>#REF!</v>
      </c>
      <c r="X16" s="30" t="e">
        <f>IF(AND(ISERROR(VLOOKUP(DATE(#REF!,#REF!,#REF!),BLAGDANI_PRAZNICI,1,FALSE)),#REF!&lt;=DAY(DATE(#REF!,#REF!+1,1)-1)),"","x")</f>
        <v>#REF!</v>
      </c>
      <c r="Y16" s="30" t="e">
        <f>IF(AND(ISERROR(VLOOKUP(DATE(#REF!,#REF!,#REF!),BLAGDANI_PRAZNICI,1,FALSE)),#REF!&lt;=DAY(DATE(#REF!,#REF!+1,1)-1)),"","x")</f>
        <v>#REF!</v>
      </c>
      <c r="Z16" s="30" t="e">
        <f>IF(AND(ISERROR(VLOOKUP(DATE(#REF!,#REF!,#REF!),BLAGDANI_PRAZNICI,1,FALSE)),#REF!&lt;=DAY(DATE(#REF!,#REF!+1,1)-1)),"","x")</f>
        <v>#REF!</v>
      </c>
      <c r="AA16" s="30" t="e">
        <f>IF(AND(ISERROR(VLOOKUP(DATE(#REF!,#REF!,#REF!),BLAGDANI_PRAZNICI,1,FALSE)),#REF!&lt;=DAY(DATE(#REF!,#REF!+1,1)-1)),"","x")</f>
        <v>#REF!</v>
      </c>
      <c r="AB16" s="30" t="e">
        <f>IF(AND(ISERROR(VLOOKUP(DATE(#REF!,#REF!,#REF!),BLAGDANI_PRAZNICI,1,FALSE)),#REF!&lt;=DAY(DATE(#REF!,#REF!+1,1)-1)),"","x")</f>
        <v>#REF!</v>
      </c>
      <c r="AC16" s="30" t="e">
        <f>IF(AND(ISERROR(VLOOKUP(DATE(#REF!,#REF!,#REF!),BLAGDANI_PRAZNICI,1,FALSE)),#REF!&lt;=DAY(DATE(#REF!,#REF!+1,1)-1)),"","x")</f>
        <v>#REF!</v>
      </c>
      <c r="AD16" s="30" t="e">
        <f>IF(AND(ISERROR(VLOOKUP(DATE(#REF!,#REF!,#REF!),BLAGDANI_PRAZNICI,1,FALSE)),#REF!&lt;=DAY(DATE(#REF!,#REF!+1,1)-1)),"","x")</f>
        <v>#REF!</v>
      </c>
      <c r="AE16" s="30" t="e">
        <f>IF(AND(ISERROR(VLOOKUP(DATE(#REF!,#REF!,#REF!),BLAGDANI_PRAZNICI,1,FALSE)),#REF!&lt;=DAY(DATE(#REF!,#REF!+1,1)-1)),"","x")</f>
        <v>#REF!</v>
      </c>
      <c r="AF16" s="30" t="e">
        <f>IF(AND(ISERROR(VLOOKUP(DATE(#REF!,#REF!,#REF!),BLAGDANI_PRAZNICI,1,FALSE)),#REF!&lt;=DAY(DATE(#REF!,#REF!+1,1)-1)),"","x")</f>
        <v>#REF!</v>
      </c>
      <c r="AG16" s="30" t="e">
        <f>IF(AND(ISERROR(VLOOKUP(DATE(#REF!,#REF!,#REF!),BLAGDANI_PRAZNICI,1,FALSE)),#REF!&lt;=DAY(DATE(#REF!,#REF!+1,1)-1)),"","x")</f>
        <v>#REF!</v>
      </c>
      <c r="AH16" s="30" t="e">
        <f>IF(AND(ISERROR(VLOOKUP(DATE(#REF!,#REF!,#REF!),BLAGDANI_PRAZNICI,1,FALSE)),#REF!&lt;=DAY(DATE(#REF!,#REF!+1,1)-1)),"","x")</f>
        <v>#REF!</v>
      </c>
      <c r="AI16" s="30" t="e">
        <f>IF(AND(ISERROR(VLOOKUP(DATE(#REF!,#REF!,#REF!),BLAGDANI_PRAZNICI,1,FALSE)),#REF!&lt;=DAY(DATE(#REF!,#REF!+1,1)-1)),"","x")</f>
        <v>#REF!</v>
      </c>
      <c r="AJ16" s="30" t="e">
        <f>IF(AND(ISERROR(VLOOKUP(DATE(#REF!,#REF!,#REF!),BLAGDANI_PRAZNICI,1,FALSE)),#REF!&lt;=DAY(DATE(#REF!,#REF!+1,1)-1)),"","x")</f>
        <v>#REF!</v>
      </c>
      <c r="AK16" s="32"/>
      <c r="AL16" s="22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</row>
    <row r="17" spans="1:54" s="5" customFormat="1" ht="15">
      <c r="A17" s="3"/>
      <c r="B17" s="77"/>
      <c r="C17" s="78"/>
      <c r="D17" s="78"/>
      <c r="E17" s="79"/>
      <c r="F17" s="26">
        <v>1</v>
      </c>
      <c r="G17" s="27">
        <v>2</v>
      </c>
      <c r="H17" s="27">
        <v>3</v>
      </c>
      <c r="I17" s="27">
        <v>4</v>
      </c>
      <c r="J17" s="27">
        <v>5</v>
      </c>
      <c r="K17" s="27">
        <v>6</v>
      </c>
      <c r="L17" s="27">
        <v>7</v>
      </c>
      <c r="M17" s="27">
        <v>8</v>
      </c>
      <c r="N17" s="27">
        <v>9</v>
      </c>
      <c r="O17" s="27">
        <v>10</v>
      </c>
      <c r="P17" s="27">
        <v>11</v>
      </c>
      <c r="Q17" s="27">
        <v>12</v>
      </c>
      <c r="R17" s="27">
        <v>13</v>
      </c>
      <c r="S17" s="27">
        <v>14</v>
      </c>
      <c r="T17" s="27">
        <v>15</v>
      </c>
      <c r="U17" s="27">
        <v>16</v>
      </c>
      <c r="V17" s="27">
        <v>17</v>
      </c>
      <c r="W17" s="27">
        <v>18</v>
      </c>
      <c r="X17" s="27">
        <v>19</v>
      </c>
      <c r="Y17" s="27">
        <v>20</v>
      </c>
      <c r="Z17" s="27">
        <v>21</v>
      </c>
      <c r="AA17" s="27">
        <v>22</v>
      </c>
      <c r="AB17" s="27">
        <v>23</v>
      </c>
      <c r="AC17" s="27">
        <v>24</v>
      </c>
      <c r="AD17" s="27">
        <v>25</v>
      </c>
      <c r="AE17" s="27">
        <v>26</v>
      </c>
      <c r="AF17" s="27">
        <v>27</v>
      </c>
      <c r="AG17" s="27">
        <v>28</v>
      </c>
      <c r="AH17" s="27">
        <v>29</v>
      </c>
      <c r="AI17" s="27">
        <v>30</v>
      </c>
      <c r="AJ17" s="28">
        <v>31</v>
      </c>
      <c r="AK17" s="62" t="s">
        <v>0</v>
      </c>
      <c r="AL17" s="36"/>
    </row>
    <row r="18" spans="1:54" ht="72.75" customHeight="1" thickBot="1">
      <c r="A18" s="5"/>
      <c r="B18" s="64" t="s">
        <v>226</v>
      </c>
      <c r="C18" s="65"/>
      <c r="D18" s="65"/>
      <c r="E18" s="66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63"/>
      <c r="AL18" s="36"/>
    </row>
    <row r="19" spans="1:54" s="6" customFormat="1" ht="30" customHeight="1" thickBot="1">
      <c r="A19" s="1"/>
      <c r="B19" s="39" t="s">
        <v>199</v>
      </c>
      <c r="C19" s="76" t="s">
        <v>227</v>
      </c>
      <c r="D19" s="76"/>
      <c r="E19" s="34" t="s">
        <v>200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3"/>
      <c r="AK19" s="40">
        <f>SUM(F19:AJ19)</f>
        <v>0</v>
      </c>
      <c r="AL19" s="29"/>
    </row>
    <row r="20" spans="1:54" ht="30" customHeight="1" thickTop="1" thickBot="1">
      <c r="A20" s="6"/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5"/>
      <c r="AA20" s="67" t="s">
        <v>235</v>
      </c>
      <c r="AB20" s="68"/>
      <c r="AC20" s="68"/>
      <c r="AD20" s="68"/>
      <c r="AE20" s="68"/>
      <c r="AF20" s="68"/>
      <c r="AG20" s="68"/>
      <c r="AH20" s="68"/>
      <c r="AI20" s="68"/>
      <c r="AJ20" s="69"/>
      <c r="AK20" s="44">
        <f>COUNTA(F18:AJ18)</f>
        <v>0</v>
      </c>
      <c r="AV20" s="5" t="e">
        <f>COUNTIF(#REF!,#REF!)</f>
        <v>#REF!</v>
      </c>
      <c r="AW20" s="5">
        <f>SUMIF(AV$20:AV20,1)</f>
        <v>0</v>
      </c>
      <c r="AX20" s="5" t="e">
        <f>#REF!</f>
        <v>#REF!</v>
      </c>
      <c r="BB20" s="1">
        <v>2024</v>
      </c>
    </row>
    <row r="21" spans="1:54" ht="25.15" customHeight="1" thickTop="1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 s="48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54" ht="15" hidden="1" customHeight="1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54" ht="36" hidden="1" customHeight="1">
      <c r="B23"/>
      <c r="C23"/>
      <c r="D23"/>
      <c r="E23"/>
      <c r="F23"/>
      <c r="G23"/>
      <c r="H23"/>
      <c r="I23"/>
      <c r="J23" s="49" t="s">
        <v>243</v>
      </c>
      <c r="K23" s="49" t="s">
        <v>244</v>
      </c>
      <c r="L23" s="49" t="s">
        <v>242</v>
      </c>
      <c r="M23" s="49" t="s">
        <v>245</v>
      </c>
      <c r="N23" s="49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</row>
    <row r="24" spans="1:54" ht="25.15" hidden="1" customHeight="1">
      <c r="B24"/>
      <c r="C24"/>
      <c r="D24"/>
      <c r="E24"/>
      <c r="F24"/>
      <c r="G24"/>
      <c r="H24"/>
      <c r="I24"/>
      <c r="J24" s="51" t="s">
        <v>239</v>
      </c>
      <c r="K24" s="51" t="s">
        <v>229</v>
      </c>
      <c r="L24" s="51" t="s">
        <v>232</v>
      </c>
      <c r="M24" s="53"/>
      <c r="N24" s="7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</row>
    <row r="25" spans="1:54" ht="18" hidden="1" customHeight="1">
      <c r="B25"/>
      <c r="C25"/>
      <c r="D25"/>
      <c r="E25"/>
      <c r="F25"/>
      <c r="G25"/>
      <c r="H25"/>
      <c r="I25"/>
      <c r="J25" s="51" t="s">
        <v>231</v>
      </c>
      <c r="K25" s="51" t="s">
        <v>230</v>
      </c>
      <c r="L25" s="51" t="s">
        <v>233</v>
      </c>
      <c r="M25" s="53"/>
      <c r="N25" s="7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pans="1:54" s="2" customFormat="1" ht="29.45" hidden="1" customHeight="1">
      <c r="A26" s="1"/>
      <c r="B26"/>
      <c r="C26"/>
      <c r="D26"/>
      <c r="E26"/>
      <c r="F26"/>
      <c r="G26"/>
      <c r="H26"/>
      <c r="I26"/>
      <c r="J26" s="51"/>
      <c r="K26" s="53"/>
      <c r="L26" s="51" t="s">
        <v>234</v>
      </c>
      <c r="M26" s="53"/>
      <c r="N26" s="7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pans="1:54" ht="30" hidden="1" customHeight="1">
      <c r="A27" s="2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pans="1:54" ht="18" customHeight="1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</row>
    <row r="29" spans="1:54" ht="15" customHeight="1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</row>
    <row r="30" spans="1:54" ht="30" customHeight="1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54" ht="30" customHeight="1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54" ht="30" customHeight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2:37" ht="30" customHeight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2:37" ht="30" customHeight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2:37" ht="30" customHeight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2:37" ht="30" customHeight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2:37" ht="30" customHeight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2:37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2:37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2:37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2:37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2:37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2:37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2:37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2:37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2:37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2:37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2:37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2:37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2:37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2:37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2:37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2:37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2:37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2:37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2:37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2:37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2:37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2:37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2:37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2:37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  <row r="62" spans="2:37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2:37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2:37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2:37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2:37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2:37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2:37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2:37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2:37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2:37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2:37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2:37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2:37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2:37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</row>
    <row r="76" spans="2:37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</row>
    <row r="77" spans="2:37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</row>
    <row r="78" spans="2:37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</row>
    <row r="79" spans="2:37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</row>
    <row r="80" spans="2:37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</row>
    <row r="81" spans="2:37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</row>
    <row r="82" spans="2:37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</row>
    <row r="83" spans="2:37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</row>
    <row r="84" spans="2:37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</row>
    <row r="85" spans="2:37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</row>
    <row r="86" spans="2:37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</row>
    <row r="87" spans="2:37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</row>
    <row r="88" spans="2:37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</row>
    <row r="89" spans="2:37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</row>
    <row r="90" spans="2:37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</row>
    <row r="91" spans="2:37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</row>
    <row r="92" spans="2:37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</row>
    <row r="93" spans="2:37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</row>
    <row r="94" spans="2:37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</row>
    <row r="95" spans="2:37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</row>
    <row r="96" spans="2:37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</row>
    <row r="97" spans="2:37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</row>
    <row r="98" spans="2:37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</row>
    <row r="99" spans="2:37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</row>
    <row r="100" spans="2:37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</row>
    <row r="101" spans="2:37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</row>
    <row r="102" spans="2:37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</row>
    <row r="103" spans="2:37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</row>
    <row r="104" spans="2:37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</row>
    <row r="105" spans="2:37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</row>
    <row r="106" spans="2:37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</row>
    <row r="107" spans="2:37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</row>
    <row r="108" spans="2:37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</row>
    <row r="109" spans="2:37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</row>
    <row r="110" spans="2:37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</row>
    <row r="111" spans="2:37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</row>
    <row r="112" spans="2:37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</row>
    <row r="113" spans="2:37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</row>
    <row r="114" spans="2:37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</row>
    <row r="115" spans="2:37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</row>
    <row r="116" spans="2:37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</row>
    <row r="117" spans="2:37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</row>
    <row r="118" spans="2:37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</row>
    <row r="119" spans="2:37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</row>
    <row r="120" spans="2:37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</row>
    <row r="121" spans="2:37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</row>
    <row r="122" spans="2:37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</row>
    <row r="123" spans="2:37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</row>
    <row r="124" spans="2:37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</row>
    <row r="125" spans="2:37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</row>
    <row r="126" spans="2:37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</row>
    <row r="127" spans="2:37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</row>
    <row r="128" spans="2:37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</row>
    <row r="129" spans="2:37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</row>
    <row r="130" spans="2:37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</row>
    <row r="131" spans="2:37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</row>
    <row r="132" spans="2:37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</row>
    <row r="133" spans="2:37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</row>
    <row r="134" spans="2:37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</row>
    <row r="135" spans="2:37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</row>
    <row r="136" spans="2:37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</row>
    <row r="137" spans="2:37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</row>
    <row r="138" spans="2:37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</row>
    <row r="139" spans="2:37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</row>
    <row r="140" spans="2:37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</row>
    <row r="141" spans="2:37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</row>
    <row r="142" spans="2:37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</row>
    <row r="143" spans="2:37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</row>
    <row r="144" spans="2:37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</row>
    <row r="145" spans="2:37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</row>
    <row r="146" spans="2:37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</row>
    <row r="147" spans="2:37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</row>
    <row r="148" spans="2:37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</row>
    <row r="149" spans="2:37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</row>
    <row r="150" spans="2:37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</row>
    <row r="151" spans="2:37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</row>
    <row r="152" spans="2:37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</row>
    <row r="153" spans="2:37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</row>
    <row r="154" spans="2:37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</row>
    <row r="155" spans="2:37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</row>
    <row r="156" spans="2:37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</row>
    <row r="157" spans="2:37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</row>
    <row r="158" spans="2:37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</row>
    <row r="159" spans="2:37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</row>
    <row r="160" spans="2:37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</row>
    <row r="161" spans="2:37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</row>
    <row r="162" spans="2:37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</row>
    <row r="163" spans="2:37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</row>
    <row r="164" spans="2:37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</row>
    <row r="165" spans="2:37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</row>
    <row r="166" spans="2:37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</row>
    <row r="167" spans="2:37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</row>
    <row r="168" spans="2:37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</row>
    <row r="169" spans="2:37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</row>
    <row r="170" spans="2:37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</row>
    <row r="171" spans="2:37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</row>
    <row r="172" spans="2:37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</row>
    <row r="173" spans="2:37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</row>
    <row r="174" spans="2:37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</row>
    <row r="175" spans="2:37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</row>
    <row r="176" spans="2:37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</row>
    <row r="177" spans="2:37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</row>
    <row r="178" spans="2:37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</row>
    <row r="179" spans="2:37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</row>
    <row r="180" spans="2:37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</row>
    <row r="181" spans="2:37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</row>
    <row r="182" spans="2:37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</row>
    <row r="183" spans="2:37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</row>
    <row r="184" spans="2:37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</row>
    <row r="185" spans="2:37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</row>
    <row r="186" spans="2:37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</row>
    <row r="187" spans="2:37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</row>
    <row r="188" spans="2:37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</row>
    <row r="189" spans="2:37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</row>
    <row r="190" spans="2:37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</row>
    <row r="191" spans="2:37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</row>
    <row r="192" spans="2:37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</row>
    <row r="193" spans="2:37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</row>
    <row r="194" spans="2:37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</row>
    <row r="195" spans="2:37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</row>
    <row r="196" spans="2:37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</row>
    <row r="197" spans="2:37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</row>
    <row r="198" spans="2:37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</row>
    <row r="199" spans="2:37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</row>
    <row r="200" spans="2:37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</row>
    <row r="201" spans="2:37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</row>
    <row r="202" spans="2:37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</row>
    <row r="203" spans="2:37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</row>
    <row r="204" spans="2:37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</row>
    <row r="205" spans="2:37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</row>
    <row r="206" spans="2:37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</row>
    <row r="207" spans="2:37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</row>
    <row r="208" spans="2:37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</row>
    <row r="209" spans="2:37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</row>
    <row r="210" spans="2:37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</row>
    <row r="211" spans="2:37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</row>
    <row r="212" spans="2:37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</row>
    <row r="213" spans="2:37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</row>
    <row r="214" spans="2:37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</row>
    <row r="215" spans="2:37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</row>
    <row r="216" spans="2:37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</row>
    <row r="217" spans="2:37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</row>
    <row r="218" spans="2:37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</row>
    <row r="219" spans="2:37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</row>
    <row r="220" spans="2:37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</row>
    <row r="221" spans="2:37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</row>
    <row r="222" spans="2:37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</row>
    <row r="223" spans="2:37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</row>
    <row r="224" spans="2:37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</row>
    <row r="225" spans="2:37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</row>
    <row r="226" spans="2:37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</row>
    <row r="227" spans="2:37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</row>
    <row r="228" spans="2:37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</row>
    <row r="229" spans="2:37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</row>
    <row r="230" spans="2:37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</row>
    <row r="231" spans="2:37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</row>
    <row r="232" spans="2:37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</row>
    <row r="233" spans="2:37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</row>
    <row r="234" spans="2:37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</row>
    <row r="235" spans="2:37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</row>
    <row r="236" spans="2:37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</row>
    <row r="237" spans="2:37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</row>
    <row r="238" spans="2:37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</row>
    <row r="239" spans="2:37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</row>
    <row r="240" spans="2:37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</row>
    <row r="241" spans="2:37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</row>
    <row r="242" spans="2:37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</row>
    <row r="243" spans="2:37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</row>
    <row r="244" spans="2:37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</row>
    <row r="245" spans="2:37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</row>
    <row r="246" spans="2:37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</row>
    <row r="247" spans="2:37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</row>
    <row r="248" spans="2:37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</row>
    <row r="249" spans="2:37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</row>
    <row r="250" spans="2:37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</row>
    <row r="251" spans="2:37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</row>
    <row r="252" spans="2:37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</row>
    <row r="253" spans="2:37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</row>
    <row r="254" spans="2:37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</row>
    <row r="255" spans="2:37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</row>
    <row r="256" spans="2:37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</row>
    <row r="257" spans="2:37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</row>
    <row r="258" spans="2:37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</row>
    <row r="259" spans="2:37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</row>
    <row r="260" spans="2:37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</row>
    <row r="261" spans="2:37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</row>
    <row r="262" spans="2:37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</row>
    <row r="263" spans="2:37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</row>
    <row r="264" spans="2:37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</row>
    <row r="265" spans="2:37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</row>
    <row r="266" spans="2:37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</row>
    <row r="267" spans="2:37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</row>
    <row r="268" spans="2:37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</row>
    <row r="269" spans="2:37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</row>
    <row r="270" spans="2:37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</row>
    <row r="271" spans="2:37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</row>
    <row r="272" spans="2:37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</row>
    <row r="273" spans="2:37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</row>
    <row r="274" spans="2:37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</row>
    <row r="275" spans="2:37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</row>
    <row r="276" spans="2:37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</row>
    <row r="277" spans="2:37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</row>
    <row r="278" spans="2:37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</row>
    <row r="279" spans="2:37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</row>
    <row r="280" spans="2:37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</row>
    <row r="281" spans="2:37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</row>
    <row r="282" spans="2:37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</row>
    <row r="283" spans="2:37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</row>
    <row r="284" spans="2:37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</row>
    <row r="285" spans="2:37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</row>
    <row r="286" spans="2:37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</row>
    <row r="287" spans="2:37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</row>
    <row r="288" spans="2:37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</row>
    <row r="289" spans="2:37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</row>
    <row r="290" spans="2:37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</row>
    <row r="291" spans="2:37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</row>
    <row r="292" spans="2:37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</row>
    <row r="293" spans="2:37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</row>
    <row r="294" spans="2:37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</row>
    <row r="295" spans="2:37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</row>
    <row r="296" spans="2:37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</row>
    <row r="297" spans="2:37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</row>
    <row r="298" spans="2:37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</row>
    <row r="299" spans="2:37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</row>
    <row r="300" spans="2:37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</row>
    <row r="301" spans="2:37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</row>
    <row r="302" spans="2:37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</row>
    <row r="303" spans="2:37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</row>
    <row r="304" spans="2:37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</row>
    <row r="305" spans="2:37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</row>
    <row r="306" spans="2:37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</row>
    <row r="307" spans="2:37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</row>
    <row r="308" spans="2:37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</row>
    <row r="309" spans="2:37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</row>
    <row r="310" spans="2:37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</row>
    <row r="311" spans="2:37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</row>
    <row r="312" spans="2:37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</row>
    <row r="313" spans="2:37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</row>
    <row r="314" spans="2:37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</row>
    <row r="315" spans="2:37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</row>
    <row r="316" spans="2:37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</row>
    <row r="317" spans="2:37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</row>
    <row r="318" spans="2:37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</row>
    <row r="319" spans="2:37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</row>
    <row r="320" spans="2:37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</row>
    <row r="321" spans="2:37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</row>
    <row r="322" spans="2:37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</row>
    <row r="323" spans="2:37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</row>
    <row r="324" spans="2:37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</row>
    <row r="325" spans="2:37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</row>
    <row r="326" spans="2:37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</row>
    <row r="327" spans="2:37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</row>
    <row r="328" spans="2:37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</row>
    <row r="329" spans="2:37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</row>
    <row r="330" spans="2:37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</row>
    <row r="331" spans="2:37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</row>
    <row r="332" spans="2:37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</row>
    <row r="333" spans="2:37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</row>
    <row r="334" spans="2:37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</row>
    <row r="335" spans="2:37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</row>
    <row r="336" spans="2:37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</row>
    <row r="337" spans="2:37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</row>
    <row r="338" spans="2:37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</row>
    <row r="339" spans="2:37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</row>
    <row r="340" spans="2:37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</row>
    <row r="341" spans="2:37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</row>
    <row r="342" spans="2:37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</row>
    <row r="343" spans="2:37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</row>
    <row r="344" spans="2:37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</row>
    <row r="345" spans="2:37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</row>
    <row r="346" spans="2:37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</row>
    <row r="347" spans="2:37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</row>
    <row r="348" spans="2:37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</row>
    <row r="349" spans="2:37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</row>
    <row r="350" spans="2:37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</row>
    <row r="351" spans="2:37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</row>
    <row r="352" spans="2:37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</row>
    <row r="353" spans="2:37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</row>
    <row r="354" spans="2:37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</row>
    <row r="355" spans="2:37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</row>
    <row r="356" spans="2:37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</row>
    <row r="357" spans="2:37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</row>
    <row r="358" spans="2:37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</row>
    <row r="359" spans="2:37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</row>
    <row r="360" spans="2:37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</row>
    <row r="361" spans="2:37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</row>
    <row r="362" spans="2:37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</row>
    <row r="363" spans="2:37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</row>
    <row r="364" spans="2:37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</row>
    <row r="365" spans="2:37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</row>
    <row r="366" spans="2:37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</row>
    <row r="367" spans="2:37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</row>
    <row r="368" spans="2:37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</row>
    <row r="369" spans="2:37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</row>
    <row r="370" spans="2:37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</row>
    <row r="371" spans="2:37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</row>
    <row r="372" spans="2:37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</row>
    <row r="373" spans="2:37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</row>
    <row r="374" spans="2:37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</row>
    <row r="375" spans="2:37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</row>
    <row r="376" spans="2:37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</row>
    <row r="377" spans="2:37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</row>
    <row r="378" spans="2:37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</row>
    <row r="379" spans="2:37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</row>
    <row r="380" spans="2:37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</row>
    <row r="381" spans="2:37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</row>
    <row r="382" spans="2:37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</row>
    <row r="383" spans="2:37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</row>
    <row r="384" spans="2:37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</row>
    <row r="385" spans="2:37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</row>
    <row r="386" spans="2:37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</row>
    <row r="387" spans="2:37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</row>
    <row r="388" spans="2:37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</row>
    <row r="389" spans="2:37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</row>
    <row r="390" spans="2:37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</row>
    <row r="391" spans="2:37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</row>
    <row r="392" spans="2:37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</row>
    <row r="393" spans="2:37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</row>
    <row r="394" spans="2:37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</row>
    <row r="395" spans="2:37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</row>
    <row r="396" spans="2:37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</row>
    <row r="397" spans="2:37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</row>
    <row r="398" spans="2:37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</row>
    <row r="399" spans="2:37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</row>
    <row r="400" spans="2:37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</row>
    <row r="401" spans="2:37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</row>
    <row r="402" spans="2:37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</row>
    <row r="403" spans="2:37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</row>
    <row r="404" spans="2:37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</row>
    <row r="405" spans="2:37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</row>
    <row r="406" spans="2:37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</row>
    <row r="407" spans="2:37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</row>
    <row r="408" spans="2:37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</row>
    <row r="409" spans="2:37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</row>
    <row r="410" spans="2:37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</row>
    <row r="411" spans="2:37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</row>
    <row r="412" spans="2:37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</row>
    <row r="413" spans="2:37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</row>
    <row r="414" spans="2:37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</row>
    <row r="415" spans="2:37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</row>
    <row r="416" spans="2:37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</row>
    <row r="417" spans="2:37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</row>
    <row r="418" spans="2:37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</row>
    <row r="419" spans="2:37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</row>
    <row r="420" spans="2:37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</row>
    <row r="421" spans="2:37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</row>
    <row r="422" spans="2:37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</row>
    <row r="423" spans="2:37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</row>
    <row r="424" spans="2:37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</row>
    <row r="425" spans="2:37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</row>
    <row r="426" spans="2:37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</row>
    <row r="427" spans="2:37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</row>
    <row r="428" spans="2:37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</row>
    <row r="429" spans="2:37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</row>
    <row r="430" spans="2:37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</row>
    <row r="431" spans="2:37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</row>
    <row r="432" spans="2:37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</row>
    <row r="433" spans="2:37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</row>
    <row r="434" spans="2:37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</row>
    <row r="435" spans="2:37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</row>
    <row r="436" spans="2:37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</row>
    <row r="437" spans="2:37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</row>
    <row r="438" spans="2:37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</row>
    <row r="439" spans="2:37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</row>
    <row r="440" spans="2:37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</row>
    <row r="441" spans="2:37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</row>
    <row r="442" spans="2:37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</row>
    <row r="443" spans="2:37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</row>
    <row r="444" spans="2:37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</row>
    <row r="445" spans="2:37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</row>
    <row r="446" spans="2:37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</row>
    <row r="447" spans="2:37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</row>
    <row r="448" spans="2:37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</row>
    <row r="449" spans="2:37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</row>
    <row r="450" spans="2:37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</row>
    <row r="451" spans="2:37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</row>
    <row r="452" spans="2:37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</row>
    <row r="453" spans="2:37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</row>
    <row r="454" spans="2:37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</row>
    <row r="455" spans="2:37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</row>
    <row r="456" spans="2:37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</row>
    <row r="457" spans="2:37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</row>
    <row r="458" spans="2:37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</row>
    <row r="459" spans="2:37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</row>
    <row r="460" spans="2:37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</row>
    <row r="461" spans="2:37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</row>
    <row r="462" spans="2:37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</row>
    <row r="463" spans="2:37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</row>
    <row r="464" spans="2:37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</row>
    <row r="465" spans="2:37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</row>
    <row r="466" spans="2:37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</row>
    <row r="467" spans="2:37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</row>
    <row r="468" spans="2:37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</row>
    <row r="469" spans="2:37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</row>
    <row r="470" spans="2:37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</row>
    <row r="471" spans="2:37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</row>
    <row r="472" spans="2:37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</row>
    <row r="473" spans="2:37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</row>
    <row r="474" spans="2:37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</row>
    <row r="475" spans="2:37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</row>
    <row r="476" spans="2:37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</row>
    <row r="477" spans="2:37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</row>
    <row r="478" spans="2:37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</row>
    <row r="479" spans="2:37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</row>
    <row r="480" spans="2:37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</row>
    <row r="481" spans="2:37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</row>
    <row r="482" spans="2:37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</row>
    <row r="483" spans="2:37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</row>
    <row r="484" spans="2:37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</row>
    <row r="485" spans="2:37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</row>
    <row r="486" spans="2:37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</row>
    <row r="487" spans="2:37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</row>
    <row r="488" spans="2:37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</row>
    <row r="489" spans="2:37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</row>
    <row r="490" spans="2:37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</row>
    <row r="491" spans="2:37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</row>
    <row r="492" spans="2:37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</row>
    <row r="493" spans="2:37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</row>
    <row r="494" spans="2:37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</row>
    <row r="495" spans="2:37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</row>
    <row r="496" spans="2:37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</row>
    <row r="497" spans="2:37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</row>
    <row r="498" spans="2:37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</row>
    <row r="499" spans="2:37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</row>
    <row r="500" spans="2:37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</row>
    <row r="501" spans="2:37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</row>
    <row r="502" spans="2:37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</row>
    <row r="503" spans="2:37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</row>
    <row r="504" spans="2:37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</row>
    <row r="505" spans="2:37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</row>
    <row r="506" spans="2:37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</row>
    <row r="507" spans="2:37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</row>
    <row r="508" spans="2:37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</row>
    <row r="509" spans="2:37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</row>
    <row r="510" spans="2:37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</row>
    <row r="511" spans="2:37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</row>
    <row r="512" spans="2:37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</row>
    <row r="513" spans="2:37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</row>
    <row r="514" spans="2:37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</row>
    <row r="515" spans="2:37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</row>
    <row r="516" spans="2:37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</row>
    <row r="517" spans="2:37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</row>
    <row r="518" spans="2:37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</row>
    <row r="519" spans="2:37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</row>
    <row r="520" spans="2:37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</row>
    <row r="521" spans="2:37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</row>
    <row r="522" spans="2:37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</row>
    <row r="523" spans="2:37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</row>
    <row r="524" spans="2:37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</row>
    <row r="525" spans="2:37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</row>
    <row r="526" spans="2:37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</row>
    <row r="527" spans="2:37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</row>
    <row r="528" spans="2:37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</row>
    <row r="529" spans="2:37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</row>
    <row r="530" spans="2:37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</row>
    <row r="531" spans="2:37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</row>
    <row r="532" spans="2:37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</row>
    <row r="533" spans="2:37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</row>
    <row r="534" spans="2:37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</row>
    <row r="535" spans="2:37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</row>
    <row r="536" spans="2:37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</row>
    <row r="537" spans="2:37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</row>
    <row r="538" spans="2:37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</row>
    <row r="539" spans="2:37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</row>
    <row r="540" spans="2:37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</row>
    <row r="541" spans="2:37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</row>
    <row r="542" spans="2:37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</row>
    <row r="543" spans="2:37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</row>
    <row r="544" spans="2:37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</row>
    <row r="545" spans="2:37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</row>
    <row r="546" spans="2:37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</row>
    <row r="547" spans="2:37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</row>
    <row r="548" spans="2:37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</row>
    <row r="549" spans="2:37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</row>
    <row r="550" spans="2:37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</row>
    <row r="551" spans="2:37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</row>
    <row r="552" spans="2:37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</row>
    <row r="553" spans="2:37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</row>
    <row r="554" spans="2:37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</row>
    <row r="555" spans="2:37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</row>
    <row r="556" spans="2:37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</row>
    <row r="557" spans="2:37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</row>
    <row r="558" spans="2:37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</row>
    <row r="559" spans="2:37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</row>
    <row r="560" spans="2:37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</row>
    <row r="561" spans="2:37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</row>
    <row r="562" spans="2:37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</row>
    <row r="563" spans="2:37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</row>
    <row r="564" spans="2:37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</row>
    <row r="565" spans="2:37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</row>
    <row r="566" spans="2:37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</row>
    <row r="567" spans="2:37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</row>
    <row r="568" spans="2:37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</row>
    <row r="569" spans="2:37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</row>
    <row r="570" spans="2:37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</row>
    <row r="571" spans="2:37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</row>
    <row r="572" spans="2:37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</row>
    <row r="573" spans="2:37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</row>
    <row r="574" spans="2:37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</row>
    <row r="575" spans="2:37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</row>
    <row r="576" spans="2:37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</row>
    <row r="577" spans="2:37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</row>
    <row r="578" spans="2:37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</row>
    <row r="579" spans="2:37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</row>
    <row r="580" spans="2:37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</row>
    <row r="581" spans="2:37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</row>
    <row r="582" spans="2:37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</row>
    <row r="583" spans="2:37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</row>
    <row r="584" spans="2:37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</row>
    <row r="585" spans="2:37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</row>
    <row r="586" spans="2:37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</row>
    <row r="587" spans="2:37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</row>
    <row r="588" spans="2:37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</row>
    <row r="589" spans="2:37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</row>
    <row r="590" spans="2:37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</row>
    <row r="591" spans="2:37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</row>
    <row r="592" spans="2:37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</row>
    <row r="593" spans="2:37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</row>
    <row r="594" spans="2:37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</row>
    <row r="595" spans="2:37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</row>
    <row r="596" spans="2:37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</row>
    <row r="597" spans="2:37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</row>
    <row r="598" spans="2:37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</row>
    <row r="599" spans="2:37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</row>
    <row r="600" spans="2:37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</row>
    <row r="601" spans="2:37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</row>
    <row r="602" spans="2:37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</row>
    <row r="603" spans="2:37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</row>
    <row r="604" spans="2:37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</row>
    <row r="605" spans="2:37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</row>
    <row r="606" spans="2:37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</row>
    <row r="607" spans="2:37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</row>
    <row r="608" spans="2:37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</row>
    <row r="609" spans="2:37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</row>
    <row r="610" spans="2:37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</row>
    <row r="611" spans="2:37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</row>
    <row r="612" spans="2:37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</row>
    <row r="613" spans="2:37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</row>
    <row r="614" spans="2:37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</row>
    <row r="615" spans="2:37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</row>
    <row r="616" spans="2:37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</row>
    <row r="617" spans="2:37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</row>
    <row r="618" spans="2:37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</row>
    <row r="619" spans="2:37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</row>
    <row r="620" spans="2:37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</row>
    <row r="621" spans="2:37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</row>
    <row r="622" spans="2:37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</row>
    <row r="623" spans="2:37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</row>
    <row r="624" spans="2:37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</row>
    <row r="625" spans="2:37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</row>
    <row r="626" spans="2:37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</row>
    <row r="627" spans="2:37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</row>
    <row r="628" spans="2:37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</row>
    <row r="629" spans="2:37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</row>
    <row r="630" spans="2:37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</row>
    <row r="631" spans="2:37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</row>
    <row r="632" spans="2:37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</row>
    <row r="633" spans="2:37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</row>
    <row r="634" spans="2:37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</row>
    <row r="635" spans="2:37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</row>
    <row r="636" spans="2:37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</row>
    <row r="637" spans="2:37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</row>
    <row r="638" spans="2:37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</row>
    <row r="639" spans="2:37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</row>
    <row r="640" spans="2:37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</row>
    <row r="641" spans="2:37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</row>
    <row r="642" spans="2:37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</row>
    <row r="643" spans="2:37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</row>
    <row r="644" spans="2:37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</row>
    <row r="645" spans="2:37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</row>
    <row r="646" spans="2:37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</row>
    <row r="647" spans="2:37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</row>
    <row r="648" spans="2:37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</row>
    <row r="649" spans="2:37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</row>
    <row r="650" spans="2:37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</row>
    <row r="651" spans="2:37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</row>
    <row r="652" spans="2:37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</row>
    <row r="653" spans="2:37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</row>
    <row r="654" spans="2:37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</row>
    <row r="655" spans="2:37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</row>
    <row r="656" spans="2:37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</row>
    <row r="657" spans="2:37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</row>
    <row r="658" spans="2:37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</row>
    <row r="659" spans="2:37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</row>
    <row r="660" spans="2:37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</row>
    <row r="661" spans="2:37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</row>
    <row r="662" spans="2:37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</row>
    <row r="663" spans="2:37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</row>
    <row r="664" spans="2:37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</row>
    <row r="665" spans="2:37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</row>
    <row r="666" spans="2:37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</row>
    <row r="667" spans="2:37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</row>
    <row r="668" spans="2:37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</row>
    <row r="669" spans="2:37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</row>
    <row r="670" spans="2:37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</row>
    <row r="671" spans="2:37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</row>
    <row r="672" spans="2:37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</row>
    <row r="673" spans="2:37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</row>
    <row r="674" spans="2:37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</row>
    <row r="675" spans="2:37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</row>
    <row r="676" spans="2:37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</row>
    <row r="677" spans="2:37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</row>
    <row r="678" spans="2:37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</row>
    <row r="679" spans="2:37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</row>
    <row r="680" spans="2:37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</row>
    <row r="681" spans="2:37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</row>
    <row r="682" spans="2:37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</row>
    <row r="683" spans="2:37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</row>
    <row r="684" spans="2:37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</row>
    <row r="685" spans="2:37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</row>
    <row r="686" spans="2:37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</row>
    <row r="687" spans="2:37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</row>
    <row r="688" spans="2:37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</row>
    <row r="689" spans="2:37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</row>
    <row r="690" spans="2:37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</row>
    <row r="691" spans="2:37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</row>
    <row r="692" spans="2:37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</row>
    <row r="693" spans="2:37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</row>
    <row r="694" spans="2:37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</row>
    <row r="695" spans="2:37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</row>
    <row r="696" spans="2:37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</row>
    <row r="697" spans="2:37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</row>
    <row r="698" spans="2:37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</row>
    <row r="699" spans="2:37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</row>
    <row r="700" spans="2:37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</row>
    <row r="701" spans="2:37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</row>
    <row r="702" spans="2:37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</row>
    <row r="703" spans="2:37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</row>
    <row r="704" spans="2:37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</row>
    <row r="705" spans="2:37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</row>
    <row r="706" spans="2:37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</row>
    <row r="707" spans="2:37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</row>
    <row r="708" spans="2:37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</row>
    <row r="709" spans="2:37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</row>
    <row r="710" spans="2:37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</row>
    <row r="711" spans="2:37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</row>
    <row r="712" spans="2:37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</row>
    <row r="713" spans="2:37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</row>
    <row r="714" spans="2:37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</row>
    <row r="715" spans="2:37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</row>
    <row r="716" spans="2:37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</row>
    <row r="717" spans="2:37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</row>
    <row r="718" spans="2:37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</row>
    <row r="719" spans="2:37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</row>
    <row r="720" spans="2:37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</row>
    <row r="721" spans="2:37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</row>
    <row r="722" spans="2:37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</row>
    <row r="723" spans="2:37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</row>
    <row r="724" spans="2:37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</row>
    <row r="725" spans="2:37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</row>
    <row r="726" spans="2:37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</row>
    <row r="727" spans="2:37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</row>
    <row r="728" spans="2:37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</row>
    <row r="729" spans="2:37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</row>
    <row r="730" spans="2:37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</row>
    <row r="731" spans="2:37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</row>
    <row r="732" spans="2:37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</row>
    <row r="733" spans="2:37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</row>
    <row r="734" spans="2:37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</row>
    <row r="735" spans="2:37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</row>
    <row r="736" spans="2:37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</row>
    <row r="737" spans="2:37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</row>
    <row r="738" spans="2:37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</row>
    <row r="739" spans="2:37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</row>
    <row r="740" spans="2:37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</row>
    <row r="741" spans="2:37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</row>
    <row r="742" spans="2:37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</row>
    <row r="743" spans="2:37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</row>
    <row r="744" spans="2:37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</row>
    <row r="745" spans="2:37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</row>
    <row r="746" spans="2:37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</row>
    <row r="747" spans="2:37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</row>
    <row r="748" spans="2:37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</row>
    <row r="749" spans="2:37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</row>
    <row r="750" spans="2:37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</row>
    <row r="751" spans="2:37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</row>
    <row r="752" spans="2:37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</row>
    <row r="753" spans="2:37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</row>
    <row r="754" spans="2:37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</row>
    <row r="755" spans="2:37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</row>
    <row r="756" spans="2:37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</row>
    <row r="757" spans="2:37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</row>
    <row r="758" spans="2:37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</row>
    <row r="759" spans="2:37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</row>
    <row r="760" spans="2:37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</row>
    <row r="761" spans="2:37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</row>
    <row r="762" spans="2:37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</row>
    <row r="763" spans="2:37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</row>
    <row r="764" spans="2:37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</row>
    <row r="765" spans="2:37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</row>
    <row r="766" spans="2:37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</row>
    <row r="767" spans="2:37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</row>
    <row r="768" spans="2:37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</row>
    <row r="769" spans="2:37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</row>
    <row r="770" spans="2:37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</row>
    <row r="771" spans="2:37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</row>
    <row r="772" spans="2:37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</row>
    <row r="773" spans="2:37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</row>
    <row r="774" spans="2:37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</row>
    <row r="775" spans="2:37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</row>
    <row r="776" spans="2:37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</row>
    <row r="777" spans="2:37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</row>
    <row r="778" spans="2:37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</row>
    <row r="779" spans="2:37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</row>
    <row r="780" spans="2:37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</row>
    <row r="781" spans="2:37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</row>
    <row r="782" spans="2:37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</row>
    <row r="783" spans="2:37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</row>
    <row r="784" spans="2:37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</row>
    <row r="785" spans="2:37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</row>
    <row r="786" spans="2:37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</row>
    <row r="787" spans="2:37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</row>
    <row r="788" spans="2:37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</row>
    <row r="789" spans="2:37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</row>
    <row r="790" spans="2:37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</row>
    <row r="791" spans="2:37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</row>
    <row r="792" spans="2:37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</row>
    <row r="793" spans="2:37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</row>
    <row r="794" spans="2:37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</row>
    <row r="795" spans="2:37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</row>
    <row r="796" spans="2:37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</row>
    <row r="797" spans="2:37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</row>
    <row r="798" spans="2:37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</row>
    <row r="799" spans="2:37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</row>
    <row r="800" spans="2:37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</row>
    <row r="801" spans="2:37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</row>
    <row r="802" spans="2:37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</row>
    <row r="803" spans="2:37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</row>
    <row r="804" spans="2:37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</row>
    <row r="805" spans="2:37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</row>
    <row r="806" spans="2:37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</row>
    <row r="807" spans="2:37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</row>
    <row r="808" spans="2:37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</row>
    <row r="809" spans="2:37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</row>
    <row r="810" spans="2:37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</row>
    <row r="811" spans="2:37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</row>
    <row r="812" spans="2:37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</row>
    <row r="813" spans="2:37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</row>
    <row r="814" spans="2:37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</row>
    <row r="815" spans="2:37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</row>
    <row r="816" spans="2:37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</row>
    <row r="817" spans="2:37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</row>
    <row r="818" spans="2:37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</row>
    <row r="819" spans="2:37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</row>
    <row r="820" spans="2:37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</row>
    <row r="821" spans="2:37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</row>
    <row r="822" spans="2:37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</row>
    <row r="823" spans="2:37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</row>
    <row r="824" spans="2:37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</row>
    <row r="825" spans="2:37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</row>
    <row r="826" spans="2:37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</row>
    <row r="827" spans="2:37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</row>
    <row r="828" spans="2:37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</row>
    <row r="829" spans="2:37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</row>
    <row r="830" spans="2:37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</row>
    <row r="831" spans="2:37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</row>
    <row r="832" spans="2:37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</row>
    <row r="833" spans="2:37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</row>
    <row r="834" spans="2:37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</row>
    <row r="835" spans="2:37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</row>
    <row r="836" spans="2:37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</row>
    <row r="837" spans="2:37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</row>
    <row r="838" spans="2:37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</row>
    <row r="839" spans="2:37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</row>
    <row r="840" spans="2:37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</row>
    <row r="841" spans="2:37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</row>
    <row r="842" spans="2:37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</row>
    <row r="843" spans="2:37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</row>
    <row r="844" spans="2:37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</row>
    <row r="845" spans="2:37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</row>
    <row r="846" spans="2:37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</row>
    <row r="847" spans="2:37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</row>
    <row r="848" spans="2:37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</row>
    <row r="849" spans="2:37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</row>
    <row r="850" spans="2:37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</row>
    <row r="851" spans="2:37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</row>
    <row r="852" spans="2:37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</row>
    <row r="853" spans="2:37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</row>
    <row r="854" spans="2:37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</row>
    <row r="855" spans="2:37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</row>
    <row r="856" spans="2:37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</row>
    <row r="857" spans="2:37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</row>
    <row r="858" spans="2:37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</row>
    <row r="859" spans="2:37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</row>
    <row r="860" spans="2:37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</row>
    <row r="861" spans="2:37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</row>
    <row r="862" spans="2:37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</row>
    <row r="863" spans="2:37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</row>
    <row r="864" spans="2:37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</row>
    <row r="865" spans="2:37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</row>
    <row r="866" spans="2:37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</row>
    <row r="867" spans="2:37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</row>
    <row r="868" spans="2:37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</row>
    <row r="869" spans="2:37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</row>
    <row r="870" spans="2:37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</row>
    <row r="871" spans="2:37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</row>
    <row r="872" spans="2:37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</row>
    <row r="873" spans="2:37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</row>
    <row r="874" spans="2:37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</row>
    <row r="875" spans="2:37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</row>
    <row r="876" spans="2:37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</row>
    <row r="877" spans="2:37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</row>
    <row r="878" spans="2:37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</row>
    <row r="879" spans="2:37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</row>
    <row r="880" spans="2:37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</row>
    <row r="881" spans="2:37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</row>
    <row r="882" spans="2:37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</row>
    <row r="883" spans="2:37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</row>
    <row r="884" spans="2:37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</row>
    <row r="885" spans="2:37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</row>
    <row r="886" spans="2:37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</row>
    <row r="887" spans="2:37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</row>
    <row r="888" spans="2:37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</row>
    <row r="889" spans="2:37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</row>
    <row r="890" spans="2:37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</row>
    <row r="891" spans="2:37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</row>
    <row r="892" spans="2:37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</row>
    <row r="893" spans="2:37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</row>
    <row r="894" spans="2:37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</row>
    <row r="895" spans="2:37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</row>
    <row r="896" spans="2:37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</row>
    <row r="897" spans="2:37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</row>
    <row r="898" spans="2:37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</row>
    <row r="899" spans="2:37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</row>
    <row r="900" spans="2:37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</row>
    <row r="901" spans="2:37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</row>
    <row r="902" spans="2:37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</row>
    <row r="903" spans="2:37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</row>
    <row r="904" spans="2:37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</row>
    <row r="905" spans="2:37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</row>
    <row r="906" spans="2:37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</row>
    <row r="907" spans="2:37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</row>
    <row r="908" spans="2:37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</row>
    <row r="909" spans="2:37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</row>
    <row r="910" spans="2:37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</row>
    <row r="911" spans="2:37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</row>
    <row r="912" spans="2:37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</row>
    <row r="913" spans="2:37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</row>
    <row r="914" spans="2:37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</row>
    <row r="915" spans="2:37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</row>
    <row r="916" spans="2:37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</row>
    <row r="917" spans="2:37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</row>
    <row r="918" spans="2:37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</row>
    <row r="919" spans="2:37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</row>
    <row r="920" spans="2:37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</row>
    <row r="921" spans="2:37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</row>
    <row r="922" spans="2:37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</row>
    <row r="923" spans="2:37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</row>
    <row r="924" spans="2:37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</row>
    <row r="925" spans="2:37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</row>
    <row r="926" spans="2:37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</row>
    <row r="927" spans="2:37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</row>
    <row r="928" spans="2:37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</row>
    <row r="929" spans="2:37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</row>
    <row r="930" spans="2:37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</row>
    <row r="931" spans="2:37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</row>
    <row r="932" spans="2:37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</row>
    <row r="933" spans="2:37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</row>
    <row r="934" spans="2:37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</row>
    <row r="935" spans="2:37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</row>
    <row r="936" spans="2:37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</row>
    <row r="937" spans="2:37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</row>
    <row r="938" spans="2:37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</row>
    <row r="939" spans="2:37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</row>
    <row r="940" spans="2:37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</row>
    <row r="941" spans="2:37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</row>
    <row r="942" spans="2:37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</row>
    <row r="943" spans="2:37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</row>
    <row r="944" spans="2:37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</row>
    <row r="945" spans="2:37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</row>
    <row r="946" spans="2:37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</row>
    <row r="947" spans="2:37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</row>
    <row r="948" spans="2:37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</row>
    <row r="949" spans="2:37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</row>
    <row r="950" spans="2:37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</row>
    <row r="951" spans="2:37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</row>
    <row r="952" spans="2:37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</row>
    <row r="953" spans="2:37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</row>
    <row r="954" spans="2:37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</row>
    <row r="955" spans="2:37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</row>
    <row r="956" spans="2:37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</row>
    <row r="957" spans="2:37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</row>
    <row r="958" spans="2:37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</row>
    <row r="959" spans="2:37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</row>
    <row r="960" spans="2:37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</row>
    <row r="961" spans="2:37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</row>
    <row r="962" spans="2:37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</row>
    <row r="963" spans="2:37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</row>
    <row r="964" spans="2:37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</row>
    <row r="965" spans="2:37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</row>
    <row r="966" spans="2:37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</row>
    <row r="967" spans="2:37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</row>
    <row r="968" spans="2:37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</row>
    <row r="969" spans="2:37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</row>
    <row r="970" spans="2:37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</row>
    <row r="971" spans="2:37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</row>
    <row r="972" spans="2:37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</row>
    <row r="973" spans="2:37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</row>
    <row r="974" spans="2:37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</row>
    <row r="975" spans="2:37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</row>
    <row r="976" spans="2:37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</row>
    <row r="977" spans="2:37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</row>
    <row r="978" spans="2:37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</row>
    <row r="979" spans="2:37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</row>
    <row r="980" spans="2:37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</row>
    <row r="981" spans="2:37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</row>
    <row r="982" spans="2:37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</row>
    <row r="983" spans="2:37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</row>
    <row r="984" spans="2:37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</row>
    <row r="985" spans="2:37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</row>
    <row r="986" spans="2:37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</row>
    <row r="987" spans="2:37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</row>
    <row r="988" spans="2:37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</row>
    <row r="989" spans="2:37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</row>
    <row r="990" spans="2:37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</row>
    <row r="991" spans="2:37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</row>
    <row r="992" spans="2:37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</row>
    <row r="993" spans="2:37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</row>
    <row r="994" spans="2:37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</row>
    <row r="995" spans="2:37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</row>
    <row r="996" spans="2:37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</row>
    <row r="997" spans="2:37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</row>
    <row r="998" spans="2:37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</row>
    <row r="999" spans="2:37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</row>
    <row r="1000" spans="2:37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</row>
    <row r="1001" spans="2:37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</row>
    <row r="1002" spans="2:37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</row>
    <row r="1003" spans="2:37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</row>
    <row r="1004" spans="2:37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</row>
    <row r="1005" spans="2:37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</row>
    <row r="1006" spans="2:37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</row>
    <row r="1007" spans="2:37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</row>
    <row r="1008" spans="2:37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</row>
    <row r="1009" spans="2:37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</row>
    <row r="1010" spans="2:37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</row>
    <row r="1011" spans="2:37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</row>
    <row r="1012" spans="2:37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</row>
    <row r="1013" spans="2:37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</row>
    <row r="1014" spans="2:37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</row>
    <row r="1015" spans="2:37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</row>
    <row r="1016" spans="2:37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</row>
    <row r="1017" spans="2:37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</row>
    <row r="1018" spans="2:37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</row>
    <row r="1019" spans="2:37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</row>
    <row r="1020" spans="2:37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</row>
    <row r="1021" spans="2:37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</row>
    <row r="1022" spans="2:37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</row>
    <row r="1023" spans="2:37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</row>
    <row r="1024" spans="2:37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</row>
    <row r="1025" spans="2:37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</row>
    <row r="1026" spans="2:37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</row>
    <row r="1027" spans="2:37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</row>
    <row r="1028" spans="2:37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</row>
    <row r="1029" spans="2:37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</row>
    <row r="1030" spans="2:37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</row>
    <row r="1031" spans="2:37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</row>
    <row r="1032" spans="2:37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</row>
    <row r="1033" spans="2:37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</row>
    <row r="1034" spans="2:37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</row>
    <row r="1035" spans="2:37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</row>
    <row r="1036" spans="2:37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</row>
    <row r="1037" spans="2:37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</row>
    <row r="1038" spans="2:37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</row>
    <row r="1039" spans="2:37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</row>
    <row r="1040" spans="2:37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</row>
    <row r="1041" spans="2:37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</row>
    <row r="1042" spans="2:37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</row>
    <row r="1043" spans="2:37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</row>
    <row r="1044" spans="2:37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</row>
    <row r="1045" spans="2:37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</row>
    <row r="1046" spans="2:37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</row>
    <row r="1047" spans="2:37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</row>
    <row r="1048" spans="2:37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</row>
    <row r="1049" spans="2:37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</row>
    <row r="1050" spans="2:37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</row>
    <row r="1051" spans="2:37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</row>
    <row r="1052" spans="2:37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</row>
    <row r="1053" spans="2:37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</row>
    <row r="1054" spans="2:37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</row>
    <row r="1055" spans="2:37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</row>
    <row r="1056" spans="2:37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</row>
    <row r="1057" spans="2:37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</row>
    <row r="1058" spans="2:37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</row>
    <row r="1059" spans="2:37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</row>
    <row r="1060" spans="2:37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</row>
    <row r="1061" spans="2:37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</row>
    <row r="1062" spans="2:37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</row>
    <row r="1063" spans="2:37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</row>
    <row r="1064" spans="2:37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</row>
    <row r="1065" spans="2:37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</row>
    <row r="1066" spans="2:37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</row>
    <row r="1067" spans="2:37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</row>
    <row r="1068" spans="2:37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</row>
    <row r="1069" spans="2:37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</row>
    <row r="1070" spans="2:37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</row>
    <row r="1071" spans="2:37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</row>
    <row r="1072" spans="2:37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</row>
    <row r="1073" spans="2:37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</row>
    <row r="1074" spans="2:37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</row>
    <row r="1075" spans="2:37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</row>
    <row r="1076" spans="2:37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</row>
    <row r="1077" spans="2:37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</row>
    <row r="1078" spans="2:37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</row>
    <row r="1079" spans="2:37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</row>
    <row r="1080" spans="2:37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</row>
    <row r="1081" spans="2:37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</row>
    <row r="1082" spans="2:37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</row>
    <row r="1083" spans="2:37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</row>
    <row r="1084" spans="2:37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</row>
    <row r="1085" spans="2:37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</row>
    <row r="1086" spans="2:37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</row>
    <row r="1087" spans="2:37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</row>
    <row r="1088" spans="2:37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</row>
    <row r="1089" spans="2:37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</row>
    <row r="1090" spans="2:37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</row>
    <row r="1091" spans="2:37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</row>
    <row r="1092" spans="2:37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</row>
    <row r="1093" spans="2:37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</row>
    <row r="1094" spans="2:37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</row>
    <row r="1095" spans="2:37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</row>
    <row r="1096" spans="2:37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</row>
    <row r="1097" spans="2:37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</row>
    <row r="1098" spans="2:37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</row>
    <row r="1099" spans="2:37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</row>
    <row r="1100" spans="2:37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</row>
    <row r="1101" spans="2:37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</row>
    <row r="1102" spans="2:37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</row>
    <row r="1103" spans="2:37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</row>
    <row r="1104" spans="2:37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</row>
    <row r="1105" spans="2:37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</row>
    <row r="1106" spans="2:37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</row>
    <row r="1107" spans="2:37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</row>
    <row r="1108" spans="2:37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</row>
    <row r="1109" spans="2:37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</row>
    <row r="1110" spans="2:37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</row>
    <row r="1111" spans="2:37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</row>
    <row r="1112" spans="2:37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</row>
    <row r="1113" spans="2:37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</row>
    <row r="1114" spans="2:37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</row>
    <row r="1115" spans="2:37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</row>
    <row r="1116" spans="2:37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</row>
    <row r="1117" spans="2:37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</row>
    <row r="1118" spans="2:37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</row>
    <row r="1119" spans="2:37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</row>
    <row r="1120" spans="2:37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</row>
    <row r="1121" spans="2:37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</row>
    <row r="1122" spans="2:37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</row>
    <row r="1123" spans="2:37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</row>
    <row r="1124" spans="2:37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</row>
    <row r="1125" spans="2:37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</row>
    <row r="1126" spans="2:37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</row>
    <row r="1127" spans="2:37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</row>
    <row r="1128" spans="2:37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</row>
    <row r="1129" spans="2:37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</row>
    <row r="1130" spans="2:37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</row>
    <row r="1131" spans="2:37"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</row>
    <row r="1132" spans="2:37"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</row>
    <row r="1133" spans="2:37"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</row>
    <row r="1134" spans="2:37"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</row>
    <row r="1135" spans="2:37"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</row>
    <row r="1136" spans="2:37"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</row>
    <row r="1137" spans="2:37"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</row>
    <row r="1138" spans="2:37"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</row>
    <row r="1139" spans="2:37"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</row>
    <row r="1140" spans="2:37"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</row>
    <row r="1141" spans="2:37"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</row>
    <row r="1142" spans="2:37"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</row>
    <row r="1143" spans="2:37"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</row>
    <row r="1144" spans="2:37"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</row>
    <row r="1145" spans="2:37"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</row>
    <row r="1146" spans="2:37"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</row>
    <row r="1147" spans="2:37"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</row>
    <row r="1148" spans="2:37"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</row>
    <row r="1149" spans="2:37"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</row>
    <row r="1150" spans="2:37"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</row>
    <row r="1151" spans="2:37"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</row>
    <row r="1152" spans="2:37"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</row>
    <row r="1153" spans="2:37"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</row>
    <row r="1154" spans="2:37"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</row>
    <row r="1155" spans="2:37"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</row>
    <row r="1156" spans="2:37"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</row>
    <row r="1157" spans="2:37"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</row>
    <row r="1158" spans="2:37"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</row>
    <row r="1159" spans="2:37"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</row>
    <row r="1160" spans="2:37"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</row>
    <row r="1161" spans="2:37"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</row>
    <row r="1162" spans="2:37"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</row>
    <row r="1163" spans="2:37"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</row>
    <row r="1164" spans="2:37"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</row>
    <row r="1165" spans="2:37"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</row>
    <row r="1166" spans="2:37"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</row>
    <row r="1167" spans="2:37"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</row>
    <row r="1168" spans="2:37"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</row>
    <row r="1169" spans="2:37"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</row>
    <row r="1170" spans="2:37"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</row>
    <row r="1171" spans="2:37"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</row>
    <row r="1172" spans="2:37"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</row>
    <row r="1173" spans="2:37"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</row>
    <row r="1174" spans="2:37"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</row>
    <row r="1175" spans="2:37"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</row>
    <row r="1176" spans="2:37"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</row>
    <row r="1177" spans="2:37"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</row>
    <row r="1178" spans="2:37"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</row>
    <row r="1179" spans="2:37"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</row>
    <row r="1180" spans="2:37"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</row>
    <row r="1181" spans="2:37"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</row>
    <row r="1182" spans="2:37"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</row>
    <row r="1183" spans="2:37"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</row>
    <row r="1184" spans="2:37"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</row>
    <row r="1185" spans="2:37"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</row>
    <row r="1186" spans="2:37"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</row>
    <row r="1187" spans="2:37"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</row>
    <row r="1188" spans="2:37"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</row>
    <row r="1189" spans="2:37"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</row>
    <row r="1190" spans="2:37"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</row>
    <row r="1191" spans="2:37"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</row>
    <row r="1192" spans="2:37"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</row>
    <row r="1193" spans="2:37"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</row>
    <row r="1194" spans="2:37"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</row>
    <row r="1195" spans="2:37"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</row>
    <row r="1196" spans="2:37"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</row>
    <row r="1197" spans="2:37"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</row>
    <row r="1198" spans="2:37"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</row>
    <row r="1199" spans="2:37"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</row>
    <row r="1200" spans="2:37"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</row>
    <row r="1201" spans="2:37"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</row>
    <row r="1202" spans="2:37"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</row>
    <row r="1203" spans="2:37"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</row>
    <row r="1204" spans="2:37"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</row>
    <row r="1205" spans="2:37"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</row>
    <row r="1206" spans="2:37"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</row>
    <row r="1207" spans="2:37"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</row>
    <row r="1208" spans="2:37"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</row>
    <row r="1209" spans="2:37"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</row>
    <row r="1210" spans="2:37"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</row>
    <row r="1211" spans="2:37"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</row>
    <row r="1212" spans="2:37"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</row>
    <row r="1213" spans="2:37"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</row>
    <row r="1214" spans="2:37"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</row>
    <row r="1215" spans="2:37"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</row>
    <row r="1216" spans="2:37"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</row>
  </sheetData>
  <sheetProtection algorithmName="SHA-512" hashValue="THk7ns1FhEV46IpN9YEQ30uG4RJqhAkyquzZMjVf6P4IE66dx4QORCdPpPHoG6iTWdlDm84OCVpEagSMdy+SHQ==" saltValue="pCKu4wqXj/JCF+suQTjTug==" spinCount="100000" sheet="1" selectLockedCells="1"/>
  <dataConsolidate/>
  <mergeCells count="17">
    <mergeCell ref="AK17:AK18"/>
    <mergeCell ref="B18:E18"/>
    <mergeCell ref="AA20:AJ20"/>
    <mergeCell ref="B15:AK15"/>
    <mergeCell ref="L13:AC13"/>
    <mergeCell ref="B20:Z20"/>
    <mergeCell ref="F13:K13"/>
    <mergeCell ref="C19:D19"/>
    <mergeCell ref="B17:E17"/>
    <mergeCell ref="B2:E3"/>
    <mergeCell ref="A4:AK4"/>
    <mergeCell ref="G6:W6"/>
    <mergeCell ref="G8:W8"/>
    <mergeCell ref="L11:AC11"/>
    <mergeCell ref="B8:E8"/>
    <mergeCell ref="F11:K11"/>
    <mergeCell ref="B6:E6"/>
  </mergeCells>
  <conditionalFormatting sqref="F19:AJ19">
    <cfRule type="expression" dxfId="7" priority="23" stopIfTrue="1">
      <formula>OR(#REF!="NED",#REF!="SUB",F$16="x")</formula>
    </cfRule>
  </conditionalFormatting>
  <conditionalFormatting sqref="J23:N23">
    <cfRule type="expression" dxfId="6" priority="1" stopIfTrue="1">
      <formula>#REF!="prelaznik"</formula>
    </cfRule>
  </conditionalFormatting>
  <dataValidations count="2">
    <dataValidation type="list" allowBlank="1" showInputMessage="1" showErrorMessage="1" sqref="G8:W8" xr:uid="{45B3D8B5-2F7B-41C5-A188-CEF1DB4313DC}">
      <formula1>INDIRECT(G6)</formula1>
    </dataValidation>
    <dataValidation type="list" allowBlank="1" showInputMessage="1" showErrorMessage="1" sqref="J24:J25" xr:uid="{6A735A86-5C4B-41CB-B954-B34A186B3671}">
      <formula1>$C$3:$C$4</formula1>
    </dataValidation>
  </dataValidations>
  <printOptions horizontalCentered="1" verticalCentered="1"/>
  <pageMargins left="0.19685039370078741" right="0.19685039370078741" top="0.19685039370078741" bottom="0.39370078740157483" header="0.19685039370078741" footer="0.51181102362204722"/>
  <pageSetup paperSize="9" scale="7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1391AC-CD0A-491A-8348-8F4A65AA777D}">
          <x14:formula1>
            <xm:f>LISTE!$A$2:$A$5</xm:f>
          </x14:formula1>
          <xm:sqref>G6:W6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13"/>
  <sheetViews>
    <sheetView workbookViewId="0">
      <selection activeCell="C2" sqref="C2:G5"/>
    </sheetView>
  </sheetViews>
  <sheetFormatPr defaultColWidth="17.7109375" defaultRowHeight="39.950000000000003" customHeight="1"/>
  <cols>
    <col min="1" max="1" width="58.28515625" style="46" bestFit="1" customWidth="1"/>
    <col min="2" max="2" width="34.140625" style="8" bestFit="1" customWidth="1"/>
    <col min="3" max="3" width="34.140625" style="47" customWidth="1"/>
    <col min="4" max="4" width="34.140625" style="8" bestFit="1" customWidth="1"/>
    <col min="5" max="5" width="22.5703125" style="7" bestFit="1" customWidth="1"/>
    <col min="6" max="6" width="32.5703125" style="7" customWidth="1"/>
    <col min="7" max="16384" width="17.7109375" style="7"/>
  </cols>
  <sheetData>
    <row r="1" spans="1:7" ht="39.950000000000003" customHeight="1">
      <c r="A1" s="49" t="s">
        <v>2</v>
      </c>
      <c r="B1" s="49" t="s">
        <v>236</v>
      </c>
      <c r="C1" s="50">
        <v>2</v>
      </c>
      <c r="D1" s="50">
        <v>3</v>
      </c>
      <c r="E1" s="50">
        <v>1</v>
      </c>
      <c r="F1" s="50">
        <v>4</v>
      </c>
    </row>
    <row r="2" spans="1:7" ht="39.950000000000003" customHeight="1">
      <c r="A2" s="51" t="s">
        <v>242</v>
      </c>
      <c r="B2" s="52">
        <v>1</v>
      </c>
      <c r="C2" s="49" t="s">
        <v>243</v>
      </c>
      <c r="D2" s="49" t="s">
        <v>244</v>
      </c>
      <c r="E2" s="49" t="s">
        <v>242</v>
      </c>
      <c r="F2" s="49" t="s">
        <v>245</v>
      </c>
      <c r="G2" s="49"/>
    </row>
    <row r="3" spans="1:7" ht="39.950000000000003" customHeight="1">
      <c r="A3" s="51" t="s">
        <v>243</v>
      </c>
      <c r="B3" s="52">
        <v>2</v>
      </c>
      <c r="C3" s="51" t="s">
        <v>239</v>
      </c>
      <c r="D3" s="51" t="s">
        <v>229</v>
      </c>
      <c r="E3" s="51" t="s">
        <v>232</v>
      </c>
      <c r="F3" s="53"/>
    </row>
    <row r="4" spans="1:7" ht="39.950000000000003" customHeight="1">
      <c r="A4" s="51" t="s">
        <v>244</v>
      </c>
      <c r="B4" s="52">
        <v>3</v>
      </c>
      <c r="C4" s="51" t="s">
        <v>231</v>
      </c>
      <c r="D4" s="51" t="s">
        <v>230</v>
      </c>
      <c r="E4" s="51" t="s">
        <v>233</v>
      </c>
      <c r="F4" s="53"/>
    </row>
    <row r="5" spans="1:7" ht="39.950000000000003" customHeight="1">
      <c r="A5" s="51" t="s">
        <v>245</v>
      </c>
      <c r="B5" s="52">
        <v>4</v>
      </c>
      <c r="C5" s="51"/>
      <c r="D5" s="53"/>
      <c r="E5" s="51" t="s">
        <v>234</v>
      </c>
      <c r="F5" s="53"/>
    </row>
    <row r="6" spans="1:7" ht="39.950000000000003" customHeight="1">
      <c r="A6" s="45"/>
      <c r="B6"/>
      <c r="C6"/>
      <c r="D6"/>
      <c r="E6"/>
      <c r="F6"/>
    </row>
    <row r="7" spans="1:7" ht="39.950000000000003" customHeight="1">
      <c r="A7" s="45"/>
      <c r="B7"/>
      <c r="C7"/>
      <c r="D7"/>
      <c r="E7"/>
      <c r="F7"/>
    </row>
    <row r="8" spans="1:7" ht="39.950000000000003" customHeight="1">
      <c r="A8" s="45"/>
      <c r="B8"/>
      <c r="C8"/>
      <c r="D8"/>
      <c r="E8"/>
      <c r="F8"/>
    </row>
    <row r="9" spans="1:7" ht="39.950000000000003" customHeight="1">
      <c r="A9" s="45"/>
      <c r="B9"/>
      <c r="C9"/>
      <c r="D9"/>
      <c r="E9"/>
      <c r="F9"/>
    </row>
    <row r="10" spans="1:7" ht="39.950000000000003" customHeight="1">
      <c r="A10" s="45"/>
      <c r="B10"/>
      <c r="C10"/>
      <c r="D10"/>
      <c r="E10"/>
      <c r="F10"/>
    </row>
    <row r="11" spans="1:7" ht="39.950000000000003" customHeight="1">
      <c r="A11" s="45"/>
      <c r="B11"/>
      <c r="C11"/>
      <c r="D11"/>
      <c r="E11"/>
      <c r="F11"/>
    </row>
    <row r="12" spans="1:7" ht="39.950000000000003" customHeight="1">
      <c r="A12" s="45"/>
      <c r="B12"/>
      <c r="C12"/>
      <c r="D12"/>
      <c r="E12"/>
      <c r="F12"/>
    </row>
    <row r="13" spans="1:7" ht="39.950000000000003" customHeight="1">
      <c r="A13" s="45"/>
      <c r="B13"/>
      <c r="C13"/>
      <c r="D13"/>
      <c r="E13"/>
      <c r="F13"/>
    </row>
    <row r="14" spans="1:7" ht="39.950000000000003" customHeight="1">
      <c r="A14"/>
      <c r="B14"/>
      <c r="C14"/>
      <c r="D14"/>
      <c r="E14"/>
      <c r="F14"/>
    </row>
    <row r="15" spans="1:7" ht="39.950000000000003" customHeight="1">
      <c r="A15"/>
      <c r="B15"/>
      <c r="C15"/>
      <c r="D15"/>
      <c r="E15"/>
      <c r="F15"/>
    </row>
    <row r="16" spans="1:7" ht="39.950000000000003" customHeight="1">
      <c r="A16"/>
      <c r="B16"/>
      <c r="C16"/>
      <c r="D16"/>
      <c r="E16"/>
      <c r="F16"/>
    </row>
    <row r="17" spans="1:6" ht="39.950000000000003" customHeight="1">
      <c r="A17"/>
      <c r="B17"/>
      <c r="C17"/>
      <c r="D17"/>
      <c r="E17"/>
      <c r="F17"/>
    </row>
    <row r="18" spans="1:6" ht="39.950000000000003" customHeight="1">
      <c r="A18"/>
      <c r="B18"/>
      <c r="D18"/>
      <c r="E18"/>
    </row>
    <row r="19" spans="1:6" ht="39.950000000000003" customHeight="1">
      <c r="A19"/>
      <c r="B19"/>
      <c r="D19"/>
      <c r="E19"/>
    </row>
    <row r="20" spans="1:6" ht="39.950000000000003" customHeight="1">
      <c r="A20"/>
      <c r="B20"/>
      <c r="D20"/>
      <c r="E20"/>
    </row>
    <row r="21" spans="1:6" ht="39.950000000000003" customHeight="1">
      <c r="A21"/>
      <c r="B21"/>
      <c r="D21"/>
      <c r="E21"/>
    </row>
    <row r="22" spans="1:6" ht="39.950000000000003" customHeight="1">
      <c r="A22"/>
      <c r="B22"/>
      <c r="D22"/>
      <c r="E22"/>
    </row>
    <row r="23" spans="1:6" ht="39.950000000000003" customHeight="1">
      <c r="A23"/>
      <c r="B23"/>
      <c r="D23"/>
      <c r="E23"/>
    </row>
    <row r="24" spans="1:6" ht="39.950000000000003" customHeight="1">
      <c r="A24"/>
      <c r="B24"/>
      <c r="D24"/>
      <c r="E24"/>
    </row>
    <row r="25" spans="1:6" ht="39.950000000000003" customHeight="1">
      <c r="A25"/>
      <c r="B25"/>
      <c r="D25"/>
      <c r="E25"/>
    </row>
    <row r="26" spans="1:6" ht="39.950000000000003" customHeight="1">
      <c r="A26"/>
      <c r="B26"/>
      <c r="D26"/>
      <c r="E26"/>
    </row>
    <row r="27" spans="1:6" ht="39.950000000000003" customHeight="1">
      <c r="A27"/>
      <c r="B27"/>
      <c r="D27"/>
      <c r="E27"/>
    </row>
    <row r="28" spans="1:6" ht="39.950000000000003" customHeight="1">
      <c r="A28"/>
      <c r="B28"/>
      <c r="D28"/>
      <c r="E28"/>
    </row>
    <row r="29" spans="1:6" ht="39.950000000000003" customHeight="1">
      <c r="A29"/>
      <c r="B29"/>
      <c r="D29"/>
      <c r="E29"/>
    </row>
    <row r="30" spans="1:6" ht="39.950000000000003" customHeight="1">
      <c r="A30"/>
      <c r="B30"/>
      <c r="D30"/>
      <c r="E30"/>
    </row>
    <row r="31" spans="1:6" ht="39.950000000000003" customHeight="1">
      <c r="A31"/>
      <c r="B31"/>
      <c r="D31"/>
      <c r="E31"/>
    </row>
    <row r="32" spans="1:6" ht="39.950000000000003" customHeight="1">
      <c r="A32"/>
      <c r="B32"/>
      <c r="D32"/>
      <c r="E32"/>
    </row>
    <row r="33" spans="1:5" ht="39.950000000000003" customHeight="1">
      <c r="A33"/>
      <c r="B33"/>
      <c r="D33"/>
      <c r="E33"/>
    </row>
    <row r="34" spans="1:5" ht="39.950000000000003" customHeight="1">
      <c r="A34"/>
      <c r="B34"/>
      <c r="D34"/>
      <c r="E34"/>
    </row>
    <row r="35" spans="1:5" ht="39.950000000000003" customHeight="1">
      <c r="A35"/>
      <c r="B35"/>
      <c r="D35"/>
      <c r="E35"/>
    </row>
    <row r="36" spans="1:5" ht="39.950000000000003" customHeight="1">
      <c r="A36"/>
      <c r="B36"/>
      <c r="D36"/>
      <c r="E36"/>
    </row>
    <row r="37" spans="1:5" ht="39.950000000000003" customHeight="1">
      <c r="A37"/>
      <c r="B37"/>
      <c r="D37"/>
      <c r="E37"/>
    </row>
    <row r="38" spans="1:5" ht="39.950000000000003" customHeight="1">
      <c r="A38"/>
      <c r="B38"/>
      <c r="D38"/>
      <c r="E38"/>
    </row>
    <row r="39" spans="1:5" ht="39.950000000000003" customHeight="1">
      <c r="A39"/>
      <c r="B39"/>
      <c r="D39"/>
      <c r="E39"/>
    </row>
    <row r="40" spans="1:5" ht="39.950000000000003" customHeight="1">
      <c r="A40"/>
      <c r="B40"/>
      <c r="D40"/>
      <c r="E40"/>
    </row>
    <row r="41" spans="1:5" ht="39.950000000000003" customHeight="1">
      <c r="A41"/>
      <c r="B41"/>
      <c r="D41"/>
      <c r="E41"/>
    </row>
    <row r="42" spans="1:5" ht="39.950000000000003" customHeight="1">
      <c r="A42"/>
      <c r="B42"/>
      <c r="D42"/>
      <c r="E42"/>
    </row>
    <row r="43" spans="1:5" ht="39.950000000000003" customHeight="1">
      <c r="A43"/>
      <c r="B43"/>
      <c r="D43"/>
      <c r="E43"/>
    </row>
    <row r="44" spans="1:5" ht="39.950000000000003" customHeight="1">
      <c r="A44"/>
      <c r="B44"/>
      <c r="D44"/>
      <c r="E44"/>
    </row>
    <row r="45" spans="1:5" ht="39.950000000000003" customHeight="1">
      <c r="A45"/>
      <c r="B45"/>
      <c r="D45"/>
      <c r="E45"/>
    </row>
    <row r="46" spans="1:5" ht="39.950000000000003" customHeight="1">
      <c r="A46"/>
      <c r="B46"/>
      <c r="D46"/>
      <c r="E46"/>
    </row>
    <row r="47" spans="1:5" ht="39.950000000000003" customHeight="1">
      <c r="A47"/>
      <c r="B47"/>
      <c r="D47"/>
      <c r="E47"/>
    </row>
    <row r="48" spans="1:5" ht="39.950000000000003" customHeight="1">
      <c r="A48"/>
      <c r="B48"/>
      <c r="D48"/>
      <c r="E48"/>
    </row>
    <row r="49" spans="1:5" ht="39.950000000000003" customHeight="1">
      <c r="A49"/>
      <c r="B49"/>
      <c r="D49"/>
      <c r="E49"/>
    </row>
    <row r="50" spans="1:5" ht="39.950000000000003" customHeight="1">
      <c r="A50"/>
      <c r="B50"/>
      <c r="D50"/>
      <c r="E50"/>
    </row>
    <row r="51" spans="1:5" ht="39.950000000000003" customHeight="1">
      <c r="A51"/>
      <c r="B51"/>
      <c r="D51"/>
      <c r="E51"/>
    </row>
    <row r="52" spans="1:5" ht="39.950000000000003" customHeight="1">
      <c r="A52"/>
      <c r="B52"/>
      <c r="D52"/>
      <c r="E52"/>
    </row>
    <row r="53" spans="1:5" ht="39.950000000000003" customHeight="1">
      <c r="A53"/>
      <c r="B53"/>
      <c r="D53"/>
      <c r="E53"/>
    </row>
    <row r="54" spans="1:5" ht="39.950000000000003" customHeight="1">
      <c r="A54"/>
      <c r="B54"/>
      <c r="D54"/>
      <c r="E54"/>
    </row>
    <row r="55" spans="1:5" ht="39.950000000000003" customHeight="1">
      <c r="A55"/>
      <c r="B55"/>
      <c r="D55"/>
      <c r="E55"/>
    </row>
    <row r="56" spans="1:5" ht="39.950000000000003" customHeight="1">
      <c r="A56"/>
      <c r="B56"/>
      <c r="D56"/>
      <c r="E56"/>
    </row>
    <row r="57" spans="1:5" ht="39.950000000000003" customHeight="1">
      <c r="A57"/>
      <c r="B57"/>
      <c r="D57"/>
      <c r="E57"/>
    </row>
    <row r="58" spans="1:5" ht="39.950000000000003" customHeight="1">
      <c r="A58"/>
      <c r="B58"/>
      <c r="D58"/>
      <c r="E58"/>
    </row>
    <row r="59" spans="1:5" ht="39.950000000000003" customHeight="1">
      <c r="A59"/>
      <c r="B59"/>
      <c r="D59"/>
      <c r="E59"/>
    </row>
    <row r="60" spans="1:5" ht="39.950000000000003" customHeight="1">
      <c r="A60"/>
      <c r="B60"/>
      <c r="D60"/>
      <c r="E60"/>
    </row>
    <row r="61" spans="1:5" ht="39.950000000000003" customHeight="1">
      <c r="A61"/>
      <c r="B61"/>
      <c r="D61"/>
      <c r="E61"/>
    </row>
    <row r="62" spans="1:5" ht="39.950000000000003" customHeight="1">
      <c r="A62"/>
      <c r="B62"/>
      <c r="D62"/>
      <c r="E62"/>
    </row>
    <row r="63" spans="1:5" ht="39.950000000000003" customHeight="1">
      <c r="A63"/>
      <c r="B63"/>
      <c r="D63"/>
      <c r="E63"/>
    </row>
    <row r="64" spans="1:5" ht="39.950000000000003" customHeight="1">
      <c r="A64"/>
      <c r="B64"/>
      <c r="D64"/>
      <c r="E64"/>
    </row>
    <row r="65" spans="1:5" ht="39.950000000000003" customHeight="1">
      <c r="A65"/>
      <c r="B65"/>
      <c r="D65"/>
      <c r="E65"/>
    </row>
    <row r="66" spans="1:5" ht="39.950000000000003" customHeight="1">
      <c r="A66"/>
      <c r="B66"/>
      <c r="D66"/>
      <c r="E66"/>
    </row>
    <row r="67" spans="1:5" ht="39.950000000000003" customHeight="1">
      <c r="A67"/>
      <c r="B67"/>
      <c r="D67"/>
      <c r="E67"/>
    </row>
    <row r="68" spans="1:5" ht="39.950000000000003" customHeight="1">
      <c r="A68"/>
      <c r="B68"/>
      <c r="D68"/>
      <c r="E68"/>
    </row>
    <row r="69" spans="1:5" ht="39.950000000000003" customHeight="1">
      <c r="A69"/>
      <c r="B69"/>
      <c r="D69"/>
      <c r="E69"/>
    </row>
    <row r="70" spans="1:5" ht="39.950000000000003" customHeight="1">
      <c r="A70"/>
      <c r="B70"/>
      <c r="D70"/>
      <c r="E70"/>
    </row>
    <row r="71" spans="1:5" ht="39.950000000000003" customHeight="1">
      <c r="A71"/>
      <c r="B71"/>
      <c r="D71"/>
      <c r="E71"/>
    </row>
    <row r="72" spans="1:5" ht="39.950000000000003" customHeight="1">
      <c r="A72"/>
      <c r="B72"/>
      <c r="D72"/>
      <c r="E72"/>
    </row>
    <row r="73" spans="1:5" ht="39.950000000000003" customHeight="1">
      <c r="A73"/>
      <c r="B73"/>
      <c r="D73"/>
      <c r="E73"/>
    </row>
    <row r="74" spans="1:5" ht="39.950000000000003" customHeight="1">
      <c r="A74"/>
      <c r="B74"/>
      <c r="D74"/>
      <c r="E74"/>
    </row>
    <row r="75" spans="1:5" ht="39.950000000000003" customHeight="1">
      <c r="A75"/>
      <c r="B75"/>
      <c r="D75"/>
      <c r="E75"/>
    </row>
    <row r="76" spans="1:5" ht="39.950000000000003" customHeight="1">
      <c r="A76"/>
      <c r="B76"/>
      <c r="D76"/>
      <c r="E76"/>
    </row>
    <row r="77" spans="1:5" ht="39.950000000000003" customHeight="1">
      <c r="A77"/>
      <c r="B77"/>
      <c r="D77"/>
      <c r="E77"/>
    </row>
    <row r="78" spans="1:5" ht="39.950000000000003" customHeight="1">
      <c r="A78"/>
      <c r="B78"/>
      <c r="D78"/>
      <c r="E78"/>
    </row>
    <row r="79" spans="1:5" ht="39.950000000000003" customHeight="1">
      <c r="A79"/>
      <c r="B79"/>
      <c r="D79"/>
      <c r="E79"/>
    </row>
    <row r="80" spans="1:5" ht="39.950000000000003" customHeight="1">
      <c r="A80"/>
      <c r="B80"/>
      <c r="D80"/>
      <c r="E80"/>
    </row>
    <row r="81" spans="1:5" ht="39.950000000000003" customHeight="1">
      <c r="A81"/>
      <c r="B81"/>
      <c r="D81"/>
      <c r="E81"/>
    </row>
    <row r="82" spans="1:5" ht="39.950000000000003" customHeight="1">
      <c r="A82"/>
      <c r="B82"/>
      <c r="D82"/>
      <c r="E82"/>
    </row>
    <row r="83" spans="1:5" ht="39.950000000000003" customHeight="1">
      <c r="A83"/>
      <c r="B83"/>
      <c r="D83"/>
      <c r="E83"/>
    </row>
    <row r="84" spans="1:5" ht="39.950000000000003" customHeight="1">
      <c r="A84"/>
      <c r="B84"/>
      <c r="D84"/>
      <c r="E84"/>
    </row>
    <row r="85" spans="1:5" ht="39.950000000000003" customHeight="1">
      <c r="A85"/>
      <c r="B85"/>
      <c r="D85"/>
      <c r="E85"/>
    </row>
    <row r="86" spans="1:5" ht="39.950000000000003" customHeight="1">
      <c r="A86"/>
      <c r="B86"/>
      <c r="D86"/>
      <c r="E86"/>
    </row>
    <row r="87" spans="1:5" ht="39.950000000000003" customHeight="1">
      <c r="A87"/>
      <c r="B87"/>
      <c r="D87"/>
      <c r="E87"/>
    </row>
    <row r="88" spans="1:5" ht="39.950000000000003" customHeight="1">
      <c r="A88"/>
      <c r="B88"/>
      <c r="D88"/>
      <c r="E88"/>
    </row>
    <row r="89" spans="1:5" ht="39.950000000000003" customHeight="1">
      <c r="A89"/>
      <c r="B89"/>
      <c r="D89"/>
      <c r="E89"/>
    </row>
    <row r="90" spans="1:5" ht="39.950000000000003" customHeight="1">
      <c r="A90"/>
      <c r="B90"/>
      <c r="D90"/>
      <c r="E90"/>
    </row>
    <row r="91" spans="1:5" ht="39.950000000000003" customHeight="1">
      <c r="A91"/>
      <c r="B91"/>
      <c r="D91"/>
      <c r="E91"/>
    </row>
    <row r="92" spans="1:5" ht="39.950000000000003" customHeight="1">
      <c r="A92"/>
      <c r="B92"/>
      <c r="D92"/>
      <c r="E92"/>
    </row>
    <row r="93" spans="1:5" ht="39.950000000000003" customHeight="1">
      <c r="A93"/>
      <c r="B93"/>
      <c r="D93"/>
      <c r="E93"/>
    </row>
    <row r="94" spans="1:5" ht="39.950000000000003" customHeight="1">
      <c r="A94"/>
      <c r="B94"/>
      <c r="D94"/>
      <c r="E94"/>
    </row>
    <row r="95" spans="1:5" ht="39.950000000000003" customHeight="1">
      <c r="A95"/>
      <c r="B95"/>
      <c r="D95"/>
      <c r="E95"/>
    </row>
    <row r="96" spans="1:5" ht="39.950000000000003" customHeight="1">
      <c r="A96"/>
      <c r="B96"/>
      <c r="D96"/>
      <c r="E96"/>
    </row>
    <row r="97" spans="1:5" ht="39.950000000000003" customHeight="1">
      <c r="A97"/>
      <c r="B97"/>
      <c r="D97"/>
      <c r="E97"/>
    </row>
    <row r="98" spans="1:5" ht="39.950000000000003" customHeight="1">
      <c r="A98"/>
      <c r="B98"/>
      <c r="D98"/>
      <c r="E98"/>
    </row>
    <row r="99" spans="1:5" ht="39.950000000000003" customHeight="1">
      <c r="A99"/>
      <c r="B99"/>
      <c r="D99"/>
      <c r="E99"/>
    </row>
    <row r="100" spans="1:5" ht="39.950000000000003" customHeight="1">
      <c r="A100"/>
      <c r="B100"/>
      <c r="D100"/>
      <c r="E100"/>
    </row>
    <row r="101" spans="1:5" ht="39.950000000000003" customHeight="1">
      <c r="A101"/>
      <c r="B101"/>
      <c r="D101"/>
      <c r="E101"/>
    </row>
    <row r="102" spans="1:5" ht="39.950000000000003" customHeight="1">
      <c r="A102"/>
      <c r="B102"/>
      <c r="D102"/>
      <c r="E102"/>
    </row>
    <row r="103" spans="1:5" ht="39.950000000000003" customHeight="1">
      <c r="A103"/>
      <c r="B103"/>
      <c r="D103"/>
      <c r="E103"/>
    </row>
    <row r="104" spans="1:5" ht="39.950000000000003" customHeight="1">
      <c r="A104"/>
      <c r="B104"/>
      <c r="D104"/>
      <c r="E104"/>
    </row>
    <row r="105" spans="1:5" ht="39.950000000000003" customHeight="1">
      <c r="A105"/>
      <c r="B105"/>
      <c r="D105"/>
      <c r="E105"/>
    </row>
    <row r="106" spans="1:5" ht="39.950000000000003" customHeight="1">
      <c r="A106"/>
      <c r="B106"/>
      <c r="D106"/>
      <c r="E106"/>
    </row>
    <row r="107" spans="1:5" ht="39.950000000000003" customHeight="1">
      <c r="A107"/>
      <c r="B107"/>
      <c r="D107"/>
      <c r="E107"/>
    </row>
    <row r="108" spans="1:5" ht="39.950000000000003" customHeight="1">
      <c r="A108"/>
      <c r="B108"/>
      <c r="D108"/>
      <c r="E108"/>
    </row>
    <row r="109" spans="1:5" ht="39.950000000000003" customHeight="1">
      <c r="A109"/>
      <c r="B109"/>
      <c r="D109"/>
      <c r="E109"/>
    </row>
    <row r="110" spans="1:5" ht="39.950000000000003" customHeight="1">
      <c r="A110"/>
      <c r="B110"/>
      <c r="D110"/>
      <c r="E110"/>
    </row>
    <row r="111" spans="1:5" ht="39.950000000000003" customHeight="1">
      <c r="A111"/>
      <c r="B111"/>
      <c r="D111"/>
      <c r="E111"/>
    </row>
    <row r="112" spans="1:5" ht="39.950000000000003" customHeight="1">
      <c r="A112"/>
      <c r="B112"/>
      <c r="D112"/>
      <c r="E112"/>
    </row>
    <row r="113" spans="1:5" ht="39.950000000000003" customHeight="1">
      <c r="A113"/>
      <c r="B113"/>
      <c r="D113"/>
      <c r="E113"/>
    </row>
  </sheetData>
  <sortState ref="A2:B5">
    <sortCondition ref="A2:A5"/>
  </sortState>
  <conditionalFormatting sqref="A1:B1">
    <cfRule type="expression" dxfId="5" priority="7" stopIfTrue="1">
      <formula>#REF!="prelaznik"</formula>
    </cfRule>
  </conditionalFormatting>
  <conditionalFormatting sqref="C2:G2">
    <cfRule type="expression" dxfId="4" priority="1" stopIfTrue="1">
      <formula>#REF!="prelaznik"</formula>
    </cfRule>
  </conditionalFormatting>
  <dataValidations disablePrompts="1" count="1">
    <dataValidation type="list" allowBlank="1" showInputMessage="1" showErrorMessage="1" sqref="C3:C4" xr:uid="{B6B69651-F8FE-4CB7-BE3A-9CEC54D5FE76}">
      <formula1>$C$3:$C$4</formula1>
    </dataValidation>
  </dataValidations>
  <pageMargins left="0.75000000000000011" right="0.75000000000000011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804"/>
  <sheetViews>
    <sheetView topLeftCell="B49" workbookViewId="0">
      <selection activeCell="C71" sqref="C71"/>
    </sheetView>
  </sheetViews>
  <sheetFormatPr defaultColWidth="34.42578125" defaultRowHeight="13.5"/>
  <cols>
    <col min="1" max="1" width="34.42578125" style="18" customWidth="1"/>
    <col min="2" max="2" width="34.42578125" style="15" customWidth="1"/>
    <col min="3" max="3" width="11.28515625" style="15" bestFit="1" customWidth="1"/>
    <col min="4" max="4" width="72.85546875" style="19" bestFit="1" customWidth="1"/>
    <col min="5" max="5" width="12.42578125" style="18" bestFit="1" customWidth="1"/>
    <col min="6" max="6" width="14.7109375" style="18" bestFit="1" customWidth="1"/>
    <col min="7" max="7" width="23" style="18" bestFit="1" customWidth="1"/>
    <col min="8" max="8" width="20.7109375" style="9" customWidth="1"/>
    <col min="9" max="9" width="11" style="9" customWidth="1"/>
    <col min="10" max="10" width="34.42578125" style="15" customWidth="1"/>
    <col min="11" max="16384" width="34.42578125" style="15"/>
  </cols>
  <sheetData>
    <row r="1" spans="1:9" s="11" customFormat="1">
      <c r="A1" s="9" t="s">
        <v>7</v>
      </c>
      <c r="B1" s="10" t="s">
        <v>8</v>
      </c>
      <c r="C1" s="10" t="s">
        <v>9</v>
      </c>
      <c r="D1" s="10" t="s">
        <v>10</v>
      </c>
      <c r="E1" s="9" t="s">
        <v>11</v>
      </c>
      <c r="F1" s="9" t="s">
        <v>12</v>
      </c>
      <c r="G1" s="9" t="str">
        <f t="shared" ref="G1:G64" si="0">CONCATENATE($E1,"_",$F1)</f>
        <v>STUDIJ_SEMESTAR</v>
      </c>
      <c r="H1" s="9" t="s">
        <v>13</v>
      </c>
      <c r="I1" s="9" t="s">
        <v>14</v>
      </c>
    </row>
    <row r="2" spans="1:9">
      <c r="A2" s="12">
        <f t="shared" ref="A2:A65" si="1">ROW()-ROW(A$1)</f>
        <v>1</v>
      </c>
      <c r="B2" s="13" t="str">
        <f t="shared" ref="B2:B65" si="2">CONCATENATE(E2,"_",F2,": ",D2)</f>
        <v>RAČ_I: Engleski jezik I</v>
      </c>
      <c r="C2" s="14">
        <v>1</v>
      </c>
      <c r="D2" s="13" t="s">
        <v>15</v>
      </c>
      <c r="E2" s="14" t="s">
        <v>1</v>
      </c>
      <c r="F2" s="14" t="str">
        <f t="shared" ref="F2:F65" si="3">IF(ROMAN(C2)="",C2,ROMAN(C2))</f>
        <v>I</v>
      </c>
      <c r="G2" s="14" t="str">
        <f t="shared" si="0"/>
        <v>RAČ_I</v>
      </c>
      <c r="H2" s="9">
        <v>15</v>
      </c>
      <c r="I2" s="9">
        <v>45</v>
      </c>
    </row>
    <row r="3" spans="1:9">
      <c r="A3" s="12">
        <f t="shared" si="1"/>
        <v>2</v>
      </c>
      <c r="B3" s="13" t="str">
        <f t="shared" si="2"/>
        <v>RAČ_I: Tjelesna i zdravstvena kultura I</v>
      </c>
      <c r="C3" s="14">
        <v>1</v>
      </c>
      <c r="D3" s="13" t="s">
        <v>16</v>
      </c>
      <c r="E3" s="14" t="s">
        <v>1</v>
      </c>
      <c r="F3" s="14" t="str">
        <f t="shared" si="3"/>
        <v>I</v>
      </c>
      <c r="G3" s="14" t="str">
        <f t="shared" si="0"/>
        <v>RAČ_I</v>
      </c>
      <c r="H3" s="9">
        <v>0</v>
      </c>
      <c r="I3" s="9">
        <v>30</v>
      </c>
    </row>
    <row r="4" spans="1:9">
      <c r="A4" s="12">
        <f t="shared" si="1"/>
        <v>3</v>
      </c>
      <c r="B4" s="13" t="str">
        <f t="shared" si="2"/>
        <v>RAČ_I: Matematika I</v>
      </c>
      <c r="C4" s="14">
        <v>1</v>
      </c>
      <c r="D4" s="13" t="s">
        <v>17</v>
      </c>
      <c r="E4" s="14" t="s">
        <v>1</v>
      </c>
      <c r="F4" s="14" t="str">
        <f t="shared" si="3"/>
        <v>I</v>
      </c>
      <c r="G4" s="14" t="str">
        <f t="shared" si="0"/>
        <v>RAČ_I</v>
      </c>
      <c r="H4" s="9">
        <v>30</v>
      </c>
      <c r="I4" s="9">
        <v>45</v>
      </c>
    </row>
    <row r="5" spans="1:9">
      <c r="A5" s="12">
        <f t="shared" si="1"/>
        <v>4</v>
      </c>
      <c r="B5" s="13" t="str">
        <f t="shared" si="2"/>
        <v>RAČ_I: Ekonomika i organizacija poslovnih sustava</v>
      </c>
      <c r="C5" s="14">
        <v>1</v>
      </c>
      <c r="D5" s="13" t="s">
        <v>18</v>
      </c>
      <c r="E5" s="14" t="s">
        <v>1</v>
      </c>
      <c r="F5" s="14" t="str">
        <f t="shared" si="3"/>
        <v>I</v>
      </c>
      <c r="G5" s="14" t="str">
        <f t="shared" si="0"/>
        <v>RAČ_I</v>
      </c>
      <c r="H5" s="9">
        <v>30</v>
      </c>
      <c r="I5" s="9">
        <v>15</v>
      </c>
    </row>
    <row r="6" spans="1:9">
      <c r="A6" s="12">
        <f t="shared" si="1"/>
        <v>5</v>
      </c>
      <c r="B6" s="13" t="str">
        <f t="shared" si="2"/>
        <v>RAČ_I: Fizika</v>
      </c>
      <c r="C6" s="14">
        <v>1</v>
      </c>
      <c r="D6" s="13" t="s">
        <v>19</v>
      </c>
      <c r="E6" s="14" t="s">
        <v>1</v>
      </c>
      <c r="F6" s="14" t="str">
        <f t="shared" si="3"/>
        <v>I</v>
      </c>
      <c r="G6" s="14" t="str">
        <f t="shared" si="0"/>
        <v>RAČ_I</v>
      </c>
      <c r="H6" s="9">
        <v>30</v>
      </c>
      <c r="I6" s="9">
        <v>30</v>
      </c>
    </row>
    <row r="7" spans="1:9">
      <c r="A7" s="12">
        <f t="shared" si="1"/>
        <v>6</v>
      </c>
      <c r="B7" s="13" t="str">
        <f t="shared" si="2"/>
        <v>RAČ_I: Osnove elektrotehnike i elektronike</v>
      </c>
      <c r="C7" s="14">
        <v>1</v>
      </c>
      <c r="D7" s="13" t="s">
        <v>20</v>
      </c>
      <c r="E7" s="14" t="s">
        <v>1</v>
      </c>
      <c r="F7" s="14" t="str">
        <f t="shared" si="3"/>
        <v>I</v>
      </c>
      <c r="G7" s="14" t="str">
        <f t="shared" si="0"/>
        <v>RAČ_I</v>
      </c>
      <c r="H7" s="9">
        <v>30</v>
      </c>
      <c r="I7" s="9">
        <v>45</v>
      </c>
    </row>
    <row r="8" spans="1:9">
      <c r="A8" s="12">
        <f t="shared" si="1"/>
        <v>7</v>
      </c>
      <c r="B8" s="13" t="str">
        <f t="shared" si="2"/>
        <v>RAČ_II: Tjelesna i zdravstvena kultura II</v>
      </c>
      <c r="C8" s="14">
        <v>2</v>
      </c>
      <c r="D8" s="13" t="s">
        <v>21</v>
      </c>
      <c r="E8" s="14" t="s">
        <v>1</v>
      </c>
      <c r="F8" s="14" t="str">
        <f t="shared" si="3"/>
        <v>II</v>
      </c>
      <c r="G8" s="14" t="str">
        <f t="shared" si="0"/>
        <v>RAČ_II</v>
      </c>
      <c r="H8" s="9">
        <v>0</v>
      </c>
      <c r="I8" s="9">
        <v>30</v>
      </c>
    </row>
    <row r="9" spans="1:9">
      <c r="A9" s="12">
        <f t="shared" si="1"/>
        <v>8</v>
      </c>
      <c r="B9" s="13" t="str">
        <f t="shared" si="2"/>
        <v>RAČ_II: Primjena računala</v>
      </c>
      <c r="C9" s="14">
        <v>2</v>
      </c>
      <c r="D9" s="13" t="s">
        <v>22</v>
      </c>
      <c r="E9" s="14" t="s">
        <v>1</v>
      </c>
      <c r="F9" s="14" t="str">
        <f t="shared" si="3"/>
        <v>II</v>
      </c>
      <c r="G9" s="14" t="str">
        <f t="shared" si="0"/>
        <v>RAČ_II</v>
      </c>
      <c r="H9" s="9">
        <v>15</v>
      </c>
      <c r="I9" s="9">
        <v>60</v>
      </c>
    </row>
    <row r="10" spans="1:9">
      <c r="A10" s="12">
        <f t="shared" si="1"/>
        <v>9</v>
      </c>
      <c r="B10" s="13" t="str">
        <f t="shared" si="2"/>
        <v>RAČ_II: Engleski jezik II</v>
      </c>
      <c r="C10" s="14">
        <v>2</v>
      </c>
      <c r="D10" s="13" t="s">
        <v>23</v>
      </c>
      <c r="E10" s="14" t="s">
        <v>1</v>
      </c>
      <c r="F10" s="14" t="str">
        <f t="shared" si="3"/>
        <v>II</v>
      </c>
      <c r="G10" s="14" t="str">
        <f t="shared" si="0"/>
        <v>RAČ_II</v>
      </c>
      <c r="H10" s="9">
        <v>15</v>
      </c>
      <c r="I10" s="9">
        <v>45</v>
      </c>
    </row>
    <row r="11" spans="1:9">
      <c r="A11" s="12">
        <f t="shared" si="1"/>
        <v>10</v>
      </c>
      <c r="B11" s="13" t="str">
        <f t="shared" si="2"/>
        <v>RAČ_II: Matematika II</v>
      </c>
      <c r="C11" s="14">
        <v>2</v>
      </c>
      <c r="D11" s="13" t="s">
        <v>24</v>
      </c>
      <c r="E11" s="14" t="s">
        <v>1</v>
      </c>
      <c r="F11" s="14" t="str">
        <f t="shared" si="3"/>
        <v>II</v>
      </c>
      <c r="G11" s="14" t="str">
        <f t="shared" si="0"/>
        <v>RAČ_II</v>
      </c>
      <c r="H11" s="9">
        <v>30</v>
      </c>
      <c r="I11" s="9">
        <v>45</v>
      </c>
    </row>
    <row r="12" spans="1:9">
      <c r="A12" s="12">
        <f t="shared" si="1"/>
        <v>11</v>
      </c>
      <c r="B12" s="13" t="str">
        <f t="shared" si="2"/>
        <v>RAČ_II: Programiranje</v>
      </c>
      <c r="C12" s="14">
        <v>2</v>
      </c>
      <c r="D12" s="13" t="s">
        <v>25</v>
      </c>
      <c r="E12" s="14" t="s">
        <v>1</v>
      </c>
      <c r="F12" s="14" t="str">
        <f t="shared" si="3"/>
        <v>II</v>
      </c>
      <c r="G12" s="14" t="str">
        <f t="shared" si="0"/>
        <v>RAČ_II</v>
      </c>
      <c r="H12" s="9">
        <v>30</v>
      </c>
      <c r="I12" s="9">
        <v>45</v>
      </c>
    </row>
    <row r="13" spans="1:9">
      <c r="A13" s="12">
        <f t="shared" si="1"/>
        <v>12</v>
      </c>
      <c r="B13" s="13" t="str">
        <f t="shared" si="2"/>
        <v>RAČ_II: Digitalni elektronički sklopovi</v>
      </c>
      <c r="C13" s="14">
        <v>2</v>
      </c>
      <c r="D13" s="13" t="s">
        <v>26</v>
      </c>
      <c r="E13" s="14" t="s">
        <v>1</v>
      </c>
      <c r="F13" s="14" t="str">
        <f t="shared" si="3"/>
        <v>II</v>
      </c>
      <c r="G13" s="14" t="str">
        <f t="shared" si="0"/>
        <v>RAČ_II</v>
      </c>
      <c r="H13" s="9">
        <v>30</v>
      </c>
      <c r="I13" s="9">
        <v>45</v>
      </c>
    </row>
    <row r="14" spans="1:9">
      <c r="A14" s="12">
        <f t="shared" si="1"/>
        <v>13</v>
      </c>
      <c r="B14" s="13" t="str">
        <f t="shared" si="2"/>
        <v>RAČ_III: Tjelesna i zdravstvena kultura III</v>
      </c>
      <c r="C14" s="14">
        <v>3</v>
      </c>
      <c r="D14" s="13" t="s">
        <v>27</v>
      </c>
      <c r="E14" s="14" t="s">
        <v>1</v>
      </c>
      <c r="F14" s="14" t="str">
        <f t="shared" si="3"/>
        <v>III</v>
      </c>
      <c r="G14" s="14" t="str">
        <f t="shared" si="0"/>
        <v>RAČ_III</v>
      </c>
      <c r="H14" s="9">
        <v>0</v>
      </c>
      <c r="I14" s="9">
        <v>30</v>
      </c>
    </row>
    <row r="15" spans="1:9">
      <c r="A15" s="12">
        <f t="shared" si="1"/>
        <v>14</v>
      </c>
      <c r="B15" s="13" t="str">
        <f t="shared" si="2"/>
        <v>RAČ_III: Vještine komuniciranja</v>
      </c>
      <c r="C15" s="14">
        <v>3</v>
      </c>
      <c r="D15" s="13" t="s">
        <v>28</v>
      </c>
      <c r="E15" s="14" t="s">
        <v>1</v>
      </c>
      <c r="F15" s="14" t="str">
        <f t="shared" si="3"/>
        <v>III</v>
      </c>
      <c r="G15" s="14" t="str">
        <f t="shared" si="0"/>
        <v>RAČ_III</v>
      </c>
      <c r="H15" s="9">
        <v>30</v>
      </c>
      <c r="I15" s="9">
        <v>45</v>
      </c>
    </row>
    <row r="16" spans="1:9">
      <c r="A16" s="12">
        <f t="shared" si="1"/>
        <v>15</v>
      </c>
      <c r="B16" s="13" t="str">
        <f t="shared" si="2"/>
        <v>RAČ_III: Algoritmi i strukture podataka</v>
      </c>
      <c r="C16" s="14">
        <v>3</v>
      </c>
      <c r="D16" s="13" t="s">
        <v>29</v>
      </c>
      <c r="E16" s="14" t="s">
        <v>1</v>
      </c>
      <c r="F16" s="14" t="str">
        <f t="shared" si="3"/>
        <v>III</v>
      </c>
      <c r="G16" s="14" t="str">
        <f t="shared" si="0"/>
        <v>RAČ_III</v>
      </c>
      <c r="H16" s="9">
        <v>30</v>
      </c>
      <c r="I16" s="9">
        <v>45</v>
      </c>
    </row>
    <row r="17" spans="1:9">
      <c r="A17" s="12">
        <f t="shared" si="1"/>
        <v>16</v>
      </c>
      <c r="B17" s="13" t="str">
        <f t="shared" si="2"/>
        <v>RAČ_III: Vjerojatnost i statistika</v>
      </c>
      <c r="C17" s="14">
        <v>3</v>
      </c>
      <c r="D17" s="13" t="s">
        <v>30</v>
      </c>
      <c r="E17" s="14" t="s">
        <v>1</v>
      </c>
      <c r="F17" s="14" t="str">
        <f t="shared" si="3"/>
        <v>III</v>
      </c>
      <c r="G17" s="14" t="str">
        <f t="shared" si="0"/>
        <v>RAČ_III</v>
      </c>
      <c r="H17" s="9">
        <v>30</v>
      </c>
      <c r="I17" s="9">
        <v>30</v>
      </c>
    </row>
    <row r="18" spans="1:9">
      <c r="A18" s="12">
        <f t="shared" si="1"/>
        <v>17</v>
      </c>
      <c r="B18" s="13" t="str">
        <f t="shared" si="2"/>
        <v>RAČ_III: Arhitektura računala</v>
      </c>
      <c r="C18" s="14">
        <v>3</v>
      </c>
      <c r="D18" s="13" t="s">
        <v>31</v>
      </c>
      <c r="E18" s="14" t="s">
        <v>1</v>
      </c>
      <c r="F18" s="14" t="str">
        <f t="shared" si="3"/>
        <v>III</v>
      </c>
      <c r="G18" s="14" t="str">
        <f t="shared" si="0"/>
        <v>RAČ_III</v>
      </c>
      <c r="H18" s="9">
        <v>30</v>
      </c>
      <c r="I18" s="9">
        <v>45</v>
      </c>
    </row>
    <row r="19" spans="1:9">
      <c r="A19" s="12">
        <f t="shared" si="1"/>
        <v>18</v>
      </c>
      <c r="B19" s="13" t="str">
        <f t="shared" si="2"/>
        <v>RAČ_III: Objektno orijentirano programiranje I</v>
      </c>
      <c r="C19" s="14">
        <v>3</v>
      </c>
      <c r="D19" s="13" t="s">
        <v>32</v>
      </c>
      <c r="E19" s="14" t="s">
        <v>1</v>
      </c>
      <c r="F19" s="14" t="str">
        <f t="shared" si="3"/>
        <v>III</v>
      </c>
      <c r="G19" s="14" t="str">
        <f t="shared" si="0"/>
        <v>RAČ_III</v>
      </c>
      <c r="H19" s="9">
        <v>30</v>
      </c>
      <c r="I19" s="9">
        <v>30</v>
      </c>
    </row>
    <row r="20" spans="1:9">
      <c r="A20" s="12">
        <f t="shared" si="1"/>
        <v>19</v>
      </c>
      <c r="B20" s="13" t="str">
        <f t="shared" si="2"/>
        <v>RAČ_IV: Tjelesna i zdravstvena kultura IV</v>
      </c>
      <c r="C20" s="14">
        <v>4</v>
      </c>
      <c r="D20" s="13" t="s">
        <v>33</v>
      </c>
      <c r="E20" s="14" t="s">
        <v>1</v>
      </c>
      <c r="F20" s="14" t="str">
        <f t="shared" si="3"/>
        <v>IV</v>
      </c>
      <c r="G20" s="14" t="str">
        <f t="shared" si="0"/>
        <v>RAČ_IV</v>
      </c>
      <c r="H20" s="9">
        <v>0</v>
      </c>
      <c r="I20" s="9">
        <v>30</v>
      </c>
    </row>
    <row r="21" spans="1:9">
      <c r="A21" s="12">
        <f t="shared" si="1"/>
        <v>20</v>
      </c>
      <c r="B21" s="13" t="str">
        <f t="shared" si="2"/>
        <v>RAČ_IV: Programski alati u programiranju</v>
      </c>
      <c r="C21" s="14">
        <v>4</v>
      </c>
      <c r="D21" s="13" t="s">
        <v>34</v>
      </c>
      <c r="E21" s="14" t="s">
        <v>1</v>
      </c>
      <c r="F21" s="14" t="str">
        <f t="shared" si="3"/>
        <v>IV</v>
      </c>
      <c r="G21" s="14" t="str">
        <f t="shared" si="0"/>
        <v>RAČ_IV</v>
      </c>
      <c r="H21" s="9">
        <v>30</v>
      </c>
      <c r="I21" s="9">
        <v>30</v>
      </c>
    </row>
    <row r="22" spans="1:9">
      <c r="A22" s="12">
        <f t="shared" si="1"/>
        <v>21</v>
      </c>
      <c r="B22" s="13" t="str">
        <f t="shared" si="2"/>
        <v>RAČ_IV: Baze podataka I</v>
      </c>
      <c r="C22" s="14">
        <v>4</v>
      </c>
      <c r="D22" s="13" t="s">
        <v>35</v>
      </c>
      <c r="E22" s="14" t="s">
        <v>1</v>
      </c>
      <c r="F22" s="14" t="str">
        <f t="shared" si="3"/>
        <v>IV</v>
      </c>
      <c r="G22" s="14" t="str">
        <f t="shared" si="0"/>
        <v>RAČ_IV</v>
      </c>
      <c r="H22" s="9">
        <v>30</v>
      </c>
      <c r="I22" s="9">
        <v>30</v>
      </c>
    </row>
    <row r="23" spans="1:9">
      <c r="A23" s="12">
        <f t="shared" si="1"/>
        <v>22</v>
      </c>
      <c r="B23" s="13" t="str">
        <f t="shared" si="2"/>
        <v>RAČ_IV: Računalne mreže</v>
      </c>
      <c r="C23" s="14">
        <v>4</v>
      </c>
      <c r="D23" s="13" t="s">
        <v>36</v>
      </c>
      <c r="E23" s="14" t="s">
        <v>1</v>
      </c>
      <c r="F23" s="14" t="str">
        <f t="shared" si="3"/>
        <v>IV</v>
      </c>
      <c r="G23" s="14" t="str">
        <f t="shared" si="0"/>
        <v>RAČ_IV</v>
      </c>
      <c r="H23" s="9">
        <v>30</v>
      </c>
      <c r="I23" s="9">
        <v>30</v>
      </c>
    </row>
    <row r="24" spans="1:9">
      <c r="A24" s="12">
        <f t="shared" si="1"/>
        <v>23</v>
      </c>
      <c r="B24" s="13" t="str">
        <f t="shared" si="2"/>
        <v>RAČ_IV: Operacijski sustavi</v>
      </c>
      <c r="C24" s="14">
        <v>4</v>
      </c>
      <c r="D24" s="13" t="s">
        <v>37</v>
      </c>
      <c r="E24" s="14" t="s">
        <v>1</v>
      </c>
      <c r="F24" s="14" t="str">
        <f t="shared" si="3"/>
        <v>IV</v>
      </c>
      <c r="G24" s="14" t="str">
        <f t="shared" si="0"/>
        <v>RAČ_IV</v>
      </c>
      <c r="H24" s="9">
        <v>30</v>
      </c>
      <c r="I24" s="9">
        <v>30</v>
      </c>
    </row>
    <row r="25" spans="1:9">
      <c r="A25" s="12">
        <f t="shared" si="1"/>
        <v>24</v>
      </c>
      <c r="B25" s="13" t="str">
        <f t="shared" si="2"/>
        <v>RAČ_IV: Izrada web sadržaja</v>
      </c>
      <c r="C25" s="14">
        <v>4</v>
      </c>
      <c r="D25" s="13" t="s">
        <v>38</v>
      </c>
      <c r="E25" s="14" t="s">
        <v>1</v>
      </c>
      <c r="F25" s="14" t="str">
        <f t="shared" si="3"/>
        <v>IV</v>
      </c>
      <c r="G25" s="14" t="str">
        <f t="shared" si="0"/>
        <v>RAČ_IV</v>
      </c>
      <c r="H25" s="9">
        <v>15</v>
      </c>
      <c r="I25" s="9">
        <v>45</v>
      </c>
    </row>
    <row r="26" spans="1:9">
      <c r="A26" s="12">
        <f t="shared" si="1"/>
        <v>25</v>
      </c>
      <c r="B26" s="13" t="str">
        <f t="shared" si="2"/>
        <v>RAČ_IV: Multimedija</v>
      </c>
      <c r="C26" s="14">
        <v>4</v>
      </c>
      <c r="D26" s="13" t="s">
        <v>39</v>
      </c>
      <c r="E26" s="14" t="s">
        <v>1</v>
      </c>
      <c r="F26" s="14" t="str">
        <f t="shared" si="3"/>
        <v>IV</v>
      </c>
      <c r="G26" s="14" t="str">
        <f t="shared" si="0"/>
        <v>RAČ_IV</v>
      </c>
      <c r="H26" s="9">
        <v>30</v>
      </c>
      <c r="I26" s="9">
        <v>30</v>
      </c>
    </row>
    <row r="27" spans="1:9">
      <c r="A27" s="12">
        <f t="shared" si="1"/>
        <v>26</v>
      </c>
      <c r="B27" s="13" t="str">
        <f t="shared" si="2"/>
        <v>RAČ_IV: Uvod u informacijsku sigurnost</v>
      </c>
      <c r="C27" s="14">
        <v>4</v>
      </c>
      <c r="D27" s="13" t="s">
        <v>40</v>
      </c>
      <c r="E27" s="14" t="s">
        <v>1</v>
      </c>
      <c r="F27" s="14" t="str">
        <f t="shared" si="3"/>
        <v>IV</v>
      </c>
      <c r="G27" s="14" t="str">
        <f t="shared" si="0"/>
        <v>RAČ_IV</v>
      </c>
      <c r="H27" s="9">
        <v>30</v>
      </c>
      <c r="I27" s="9">
        <v>15</v>
      </c>
    </row>
    <row r="28" spans="1:9">
      <c r="A28" s="12">
        <f t="shared" si="1"/>
        <v>27</v>
      </c>
      <c r="B28" s="13" t="str">
        <f t="shared" si="2"/>
        <v>RAČ_IV: Računala za nadzor i upravljanje tehničkim procesima</v>
      </c>
      <c r="C28" s="14">
        <v>4</v>
      </c>
      <c r="D28" s="13" t="s">
        <v>41</v>
      </c>
      <c r="E28" s="14" t="s">
        <v>1</v>
      </c>
      <c r="F28" s="14" t="str">
        <f t="shared" si="3"/>
        <v>IV</v>
      </c>
      <c r="G28" s="14" t="str">
        <f t="shared" si="0"/>
        <v>RAČ_IV</v>
      </c>
      <c r="H28" s="9">
        <v>30</v>
      </c>
      <c r="I28" s="9">
        <v>30</v>
      </c>
    </row>
    <row r="29" spans="1:9">
      <c r="A29" s="12">
        <f t="shared" si="1"/>
        <v>28</v>
      </c>
      <c r="B29" s="13" t="str">
        <f t="shared" si="2"/>
        <v>RAČ_V: Programsko inženjerstvo i informacijski sustavi</v>
      </c>
      <c r="C29" s="14">
        <v>5</v>
      </c>
      <c r="D29" s="13" t="s">
        <v>42</v>
      </c>
      <c r="E29" s="14" t="s">
        <v>1</v>
      </c>
      <c r="F29" s="14" t="str">
        <f t="shared" si="3"/>
        <v>V</v>
      </c>
      <c r="G29" s="14" t="str">
        <f t="shared" si="0"/>
        <v>RAČ_V</v>
      </c>
      <c r="H29" s="9">
        <v>30</v>
      </c>
      <c r="I29" s="9">
        <v>30</v>
      </c>
    </row>
    <row r="30" spans="1:9">
      <c r="A30" s="12">
        <f t="shared" si="1"/>
        <v>29</v>
      </c>
      <c r="B30" s="13" t="str">
        <f t="shared" si="2"/>
        <v>RAČ_V: Objektno orijentirano programiranje II</v>
      </c>
      <c r="C30" s="14">
        <v>5</v>
      </c>
      <c r="D30" s="13" t="s">
        <v>43</v>
      </c>
      <c r="E30" s="14" t="s">
        <v>1</v>
      </c>
      <c r="F30" s="14" t="str">
        <f t="shared" si="3"/>
        <v>V</v>
      </c>
      <c r="G30" s="14" t="str">
        <f t="shared" si="0"/>
        <v>RAČ_V</v>
      </c>
      <c r="H30" s="9">
        <v>30</v>
      </c>
      <c r="I30" s="9">
        <v>30</v>
      </c>
    </row>
    <row r="31" spans="1:9">
      <c r="A31" s="12">
        <f t="shared" si="1"/>
        <v>30</v>
      </c>
      <c r="B31" s="13" t="str">
        <f t="shared" si="2"/>
        <v>RAČ_V: Sigurnost računalnih umreženih sustava</v>
      </c>
      <c r="C31" s="14">
        <v>5</v>
      </c>
      <c r="D31" s="13" t="s">
        <v>44</v>
      </c>
      <c r="E31" s="14" t="s">
        <v>1</v>
      </c>
      <c r="F31" s="14" t="str">
        <f t="shared" si="3"/>
        <v>V</v>
      </c>
      <c r="G31" s="14" t="str">
        <f t="shared" si="0"/>
        <v>RAČ_V</v>
      </c>
      <c r="H31" s="9">
        <v>30</v>
      </c>
      <c r="I31" s="9">
        <v>30</v>
      </c>
    </row>
    <row r="32" spans="1:9">
      <c r="A32" s="12">
        <f t="shared" si="1"/>
        <v>31</v>
      </c>
      <c r="B32" s="13" t="str">
        <f t="shared" si="2"/>
        <v>RAČ_V: Administracija računalnih mreža</v>
      </c>
      <c r="C32" s="14">
        <v>5</v>
      </c>
      <c r="D32" s="13" t="s">
        <v>45</v>
      </c>
      <c r="E32" s="14" t="s">
        <v>1</v>
      </c>
      <c r="F32" s="14" t="str">
        <f t="shared" si="3"/>
        <v>V</v>
      </c>
      <c r="G32" s="14" t="str">
        <f t="shared" si="0"/>
        <v>RAČ_V</v>
      </c>
      <c r="H32" s="9">
        <v>15</v>
      </c>
      <c r="I32" s="9">
        <v>45</v>
      </c>
    </row>
    <row r="33" spans="1:9">
      <c r="A33" s="12">
        <f t="shared" si="1"/>
        <v>32</v>
      </c>
      <c r="B33" s="13" t="str">
        <f t="shared" si="2"/>
        <v>RAČ_V: XML programiranje</v>
      </c>
      <c r="C33" s="14">
        <v>5</v>
      </c>
      <c r="D33" s="13" t="s">
        <v>46</v>
      </c>
      <c r="E33" s="14" t="s">
        <v>1</v>
      </c>
      <c r="F33" s="14" t="str">
        <f t="shared" si="3"/>
        <v>V</v>
      </c>
      <c r="G33" s="14" t="str">
        <f t="shared" si="0"/>
        <v>RAČ_V</v>
      </c>
      <c r="H33" s="9">
        <v>30</v>
      </c>
      <c r="I33" s="9">
        <v>30</v>
      </c>
    </row>
    <row r="34" spans="1:9">
      <c r="A34" s="12">
        <f t="shared" si="1"/>
        <v>33</v>
      </c>
      <c r="B34" s="13" t="str">
        <f t="shared" si="2"/>
        <v>RAČ_V: PHP programiranje</v>
      </c>
      <c r="C34" s="14">
        <v>5</v>
      </c>
      <c r="D34" s="13" t="s">
        <v>47</v>
      </c>
      <c r="E34" s="14" t="s">
        <v>1</v>
      </c>
      <c r="F34" s="14" t="str">
        <f t="shared" si="3"/>
        <v>V</v>
      </c>
      <c r="G34" s="14" t="str">
        <f t="shared" si="0"/>
        <v>RAČ_V</v>
      </c>
      <c r="H34" s="9">
        <v>30</v>
      </c>
      <c r="I34" s="9">
        <v>30</v>
      </c>
    </row>
    <row r="35" spans="1:9">
      <c r="A35" s="12">
        <f t="shared" si="1"/>
        <v>34</v>
      </c>
      <c r="B35" s="13" t="str">
        <f t="shared" si="2"/>
        <v>RAČ_V: Baze podataka II</v>
      </c>
      <c r="C35" s="14">
        <v>5</v>
      </c>
      <c r="D35" s="13" t="s">
        <v>48</v>
      </c>
      <c r="E35" s="14" t="s">
        <v>1</v>
      </c>
      <c r="F35" s="14" t="str">
        <f t="shared" si="3"/>
        <v>V</v>
      </c>
      <c r="G35" s="14" t="str">
        <f t="shared" si="0"/>
        <v>RAČ_V</v>
      </c>
      <c r="H35" s="9">
        <v>30</v>
      </c>
      <c r="I35" s="9">
        <v>30</v>
      </c>
    </row>
    <row r="36" spans="1:9">
      <c r="A36" s="12">
        <f t="shared" si="1"/>
        <v>35</v>
      </c>
      <c r="B36" s="13" t="str">
        <f t="shared" si="2"/>
        <v>RAČ_V: Digitalni marketing i oglašavanje</v>
      </c>
      <c r="C36" s="14">
        <v>5</v>
      </c>
      <c r="D36" s="13" t="s">
        <v>49</v>
      </c>
      <c r="E36" s="14" t="s">
        <v>1</v>
      </c>
      <c r="F36" s="14" t="str">
        <f t="shared" si="3"/>
        <v>V</v>
      </c>
      <c r="G36" s="14" t="str">
        <f t="shared" si="0"/>
        <v>RAČ_V</v>
      </c>
      <c r="H36" s="9">
        <v>30</v>
      </c>
      <c r="I36" s="9">
        <v>30</v>
      </c>
    </row>
    <row r="37" spans="1:9">
      <c r="A37" s="12">
        <f t="shared" si="1"/>
        <v>36</v>
      </c>
      <c r="B37" s="13" t="str">
        <f t="shared" si="2"/>
        <v>RAČ_VI: Menadžment</v>
      </c>
      <c r="C37" s="14">
        <v>6</v>
      </c>
      <c r="D37" s="13" t="s">
        <v>50</v>
      </c>
      <c r="E37" s="14" t="s">
        <v>1</v>
      </c>
      <c r="F37" s="14" t="str">
        <f t="shared" si="3"/>
        <v>VI</v>
      </c>
      <c r="G37" s="14" t="str">
        <f t="shared" si="0"/>
        <v>RAČ_VI</v>
      </c>
      <c r="H37" s="9">
        <v>30</v>
      </c>
      <c r="I37" s="9">
        <v>30</v>
      </c>
    </row>
    <row r="38" spans="1:9">
      <c r="A38" s="12">
        <f t="shared" si="1"/>
        <v>37</v>
      </c>
      <c r="B38" s="13" t="str">
        <f t="shared" si="2"/>
        <v>RAČ_VI: Praksa</v>
      </c>
      <c r="C38" s="14">
        <v>6</v>
      </c>
      <c r="D38" s="13" t="s">
        <v>51</v>
      </c>
      <c r="E38" s="14" t="s">
        <v>1</v>
      </c>
      <c r="F38" s="14" t="str">
        <f t="shared" si="3"/>
        <v>VI</v>
      </c>
      <c r="G38" s="14" t="str">
        <f t="shared" si="0"/>
        <v>RAČ_VI</v>
      </c>
      <c r="H38" s="9">
        <v>0</v>
      </c>
      <c r="I38" s="9">
        <v>160</v>
      </c>
    </row>
    <row r="39" spans="1:9">
      <c r="A39" s="12">
        <f t="shared" si="1"/>
        <v>38</v>
      </c>
      <c r="B39" s="13" t="str">
        <f t="shared" si="2"/>
        <v>RAČ_VI: Integracija računalnih sustava</v>
      </c>
      <c r="C39" s="14">
        <v>6</v>
      </c>
      <c r="D39" s="13" t="s">
        <v>52</v>
      </c>
      <c r="E39" s="14" t="s">
        <v>1</v>
      </c>
      <c r="F39" s="14" t="str">
        <f t="shared" si="3"/>
        <v>VI</v>
      </c>
      <c r="G39" s="14" t="str">
        <f t="shared" si="0"/>
        <v>RAČ_VI</v>
      </c>
      <c r="H39" s="9">
        <v>15</v>
      </c>
      <c r="I39" s="9">
        <v>45</v>
      </c>
    </row>
    <row r="40" spans="1:9">
      <c r="A40" s="12">
        <f t="shared" si="1"/>
        <v>39</v>
      </c>
      <c r="B40" s="13" t="str">
        <f t="shared" si="2"/>
        <v>RAČ_VI: Razvoj mobilnih aplikacija</v>
      </c>
      <c r="C40" s="14">
        <v>6</v>
      </c>
      <c r="D40" s="13" t="s">
        <v>53</v>
      </c>
      <c r="E40" s="14" t="s">
        <v>1</v>
      </c>
      <c r="F40" s="14" t="str">
        <f t="shared" si="3"/>
        <v>VI</v>
      </c>
      <c r="G40" s="14" t="str">
        <f t="shared" si="0"/>
        <v>RAČ_VI</v>
      </c>
      <c r="H40" s="9">
        <v>30</v>
      </c>
      <c r="I40" s="9">
        <v>30</v>
      </c>
    </row>
    <row r="41" spans="1:9">
      <c r="A41" s="12">
        <f t="shared" si="1"/>
        <v>40</v>
      </c>
      <c r="B41" s="13" t="str">
        <f t="shared" si="2"/>
        <v>RAČ_VI: Razvoj računalnih igara</v>
      </c>
      <c r="C41" s="14">
        <v>6</v>
      </c>
      <c r="D41" s="13" t="s">
        <v>54</v>
      </c>
      <c r="E41" s="14" t="s">
        <v>1</v>
      </c>
      <c r="F41" s="14" t="str">
        <f t="shared" si="3"/>
        <v>VI</v>
      </c>
      <c r="G41" s="14" t="str">
        <f t="shared" si="0"/>
        <v>RAČ_VI</v>
      </c>
      <c r="H41" s="9">
        <v>30</v>
      </c>
      <c r="I41" s="9">
        <v>30</v>
      </c>
    </row>
    <row r="42" spans="1:9">
      <c r="A42" s="12">
        <f t="shared" si="1"/>
        <v>41</v>
      </c>
      <c r="B42" s="13" t="str">
        <f t="shared" si="2"/>
        <v>RAČ_VI: Složeni aplikacijski programi</v>
      </c>
      <c r="C42" s="14">
        <v>6</v>
      </c>
      <c r="D42" s="13" t="s">
        <v>55</v>
      </c>
      <c r="E42" s="14" t="s">
        <v>1</v>
      </c>
      <c r="F42" s="14" t="str">
        <f t="shared" si="3"/>
        <v>VI</v>
      </c>
      <c r="G42" s="14" t="str">
        <f t="shared" si="0"/>
        <v>RAČ_VI</v>
      </c>
      <c r="H42" s="9">
        <v>30</v>
      </c>
      <c r="I42" s="9">
        <v>30</v>
      </c>
    </row>
    <row r="43" spans="1:9">
      <c r="A43" s="12">
        <f t="shared" si="1"/>
        <v>42</v>
      </c>
      <c r="B43" s="13" t="str">
        <f t="shared" si="2"/>
        <v>MTS_I: Ekonomska matematika</v>
      </c>
      <c r="C43" s="14">
        <v>1</v>
      </c>
      <c r="D43" s="13" t="s">
        <v>56</v>
      </c>
      <c r="E43" s="14" t="s">
        <v>3</v>
      </c>
      <c r="F43" s="14" t="str">
        <f t="shared" si="3"/>
        <v>I</v>
      </c>
      <c r="G43" s="14" t="str">
        <f t="shared" si="0"/>
        <v>MTS_I</v>
      </c>
      <c r="H43" s="9">
        <v>30</v>
      </c>
      <c r="I43" s="9">
        <v>30</v>
      </c>
    </row>
    <row r="44" spans="1:9">
      <c r="A44" s="12">
        <f t="shared" si="1"/>
        <v>43</v>
      </c>
      <c r="B44" s="13" t="str">
        <f t="shared" si="2"/>
        <v>MTS_I: Osnove ekonomije</v>
      </c>
      <c r="C44" s="14">
        <v>1</v>
      </c>
      <c r="D44" s="13" t="s">
        <v>57</v>
      </c>
      <c r="E44" s="14" t="s">
        <v>3</v>
      </c>
      <c r="F44" s="14" t="str">
        <f t="shared" si="3"/>
        <v>I</v>
      </c>
      <c r="G44" s="14" t="str">
        <f t="shared" si="0"/>
        <v>MTS_I</v>
      </c>
      <c r="H44" s="9">
        <v>30</v>
      </c>
      <c r="I44" s="9">
        <v>30</v>
      </c>
    </row>
    <row r="45" spans="1:9">
      <c r="A45" s="12">
        <f t="shared" si="1"/>
        <v>44</v>
      </c>
      <c r="B45" s="13" t="str">
        <f t="shared" si="2"/>
        <v>MTS_I: Osnove trgovačkog prava</v>
      </c>
      <c r="C45" s="14">
        <v>1</v>
      </c>
      <c r="D45" s="13" t="s">
        <v>58</v>
      </c>
      <c r="E45" s="14" t="s">
        <v>3</v>
      </c>
      <c r="F45" s="14" t="str">
        <f t="shared" si="3"/>
        <v>I</v>
      </c>
      <c r="G45" s="14" t="str">
        <f t="shared" si="0"/>
        <v>MTS_I</v>
      </c>
      <c r="H45" s="9">
        <v>45</v>
      </c>
      <c r="I45" s="9">
        <v>15</v>
      </c>
    </row>
    <row r="46" spans="1:9">
      <c r="A46" s="12">
        <f t="shared" si="1"/>
        <v>45</v>
      </c>
      <c r="B46" s="13" t="str">
        <f t="shared" si="2"/>
        <v>MTS_I: Poslovni engleski jezik I</v>
      </c>
      <c r="C46" s="14">
        <v>1</v>
      </c>
      <c r="D46" s="13" t="s">
        <v>59</v>
      </c>
      <c r="E46" s="14" t="s">
        <v>3</v>
      </c>
      <c r="F46" s="14" t="str">
        <f t="shared" si="3"/>
        <v>I</v>
      </c>
      <c r="G46" s="14" t="str">
        <f t="shared" si="0"/>
        <v>MTS_I</v>
      </c>
      <c r="H46" s="9">
        <v>30</v>
      </c>
      <c r="I46" s="9">
        <v>30</v>
      </c>
    </row>
    <row r="47" spans="1:9">
      <c r="A47" s="12">
        <f t="shared" si="1"/>
        <v>46</v>
      </c>
      <c r="B47" s="13" t="str">
        <f t="shared" si="2"/>
        <v>MTS_I: Poslovni njemački jezik I</v>
      </c>
      <c r="C47" s="14">
        <v>1</v>
      </c>
      <c r="D47" s="13" t="s">
        <v>60</v>
      </c>
      <c r="E47" s="14" t="s">
        <v>3</v>
      </c>
      <c r="F47" s="14" t="str">
        <f t="shared" si="3"/>
        <v>I</v>
      </c>
      <c r="G47" s="14" t="str">
        <f t="shared" si="0"/>
        <v>MTS_I</v>
      </c>
      <c r="H47" s="9">
        <v>30</v>
      </c>
      <c r="I47" s="9">
        <v>30</v>
      </c>
    </row>
    <row r="48" spans="1:9">
      <c r="A48" s="12">
        <f t="shared" si="1"/>
        <v>47</v>
      </c>
      <c r="B48" s="13" t="str">
        <f t="shared" si="2"/>
        <v>MTS_I: Primjena računala u poslovnoj praksi</v>
      </c>
      <c r="C48" s="14">
        <v>1</v>
      </c>
      <c r="D48" s="13" t="s">
        <v>61</v>
      </c>
      <c r="E48" s="14" t="s">
        <v>3</v>
      </c>
      <c r="F48" s="14" t="str">
        <f t="shared" si="3"/>
        <v>I</v>
      </c>
      <c r="G48" s="14" t="str">
        <f t="shared" si="0"/>
        <v>MTS_I</v>
      </c>
      <c r="H48" s="9">
        <v>30</v>
      </c>
      <c r="I48" s="9">
        <v>30</v>
      </c>
    </row>
    <row r="49" spans="1:9">
      <c r="A49" s="12">
        <f t="shared" si="1"/>
        <v>48</v>
      </c>
      <c r="B49" s="13" t="str">
        <f t="shared" si="2"/>
        <v>MTS_I: Tjelesna i zdravstvena kultura I</v>
      </c>
      <c r="C49" s="14">
        <v>1</v>
      </c>
      <c r="D49" s="13" t="s">
        <v>16</v>
      </c>
      <c r="E49" s="14" t="s">
        <v>3</v>
      </c>
      <c r="F49" s="14" t="str">
        <f t="shared" si="3"/>
        <v>I</v>
      </c>
      <c r="G49" s="14" t="str">
        <f t="shared" si="0"/>
        <v>MTS_I</v>
      </c>
      <c r="H49" s="9">
        <v>0</v>
      </c>
      <c r="I49" s="9">
        <v>30</v>
      </c>
    </row>
    <row r="50" spans="1:9">
      <c r="A50" s="12">
        <f t="shared" si="1"/>
        <v>49</v>
      </c>
      <c r="B50" s="13" t="str">
        <f t="shared" si="2"/>
        <v>MTS_II: Mikroekonomija</v>
      </c>
      <c r="C50" s="14">
        <v>2</v>
      </c>
      <c r="D50" s="13" t="s">
        <v>62</v>
      </c>
      <c r="E50" s="14" t="s">
        <v>3</v>
      </c>
      <c r="F50" s="14" t="str">
        <f t="shared" si="3"/>
        <v>II</v>
      </c>
      <c r="G50" s="14" t="str">
        <f t="shared" si="0"/>
        <v>MTS_II</v>
      </c>
      <c r="H50" s="9">
        <v>30</v>
      </c>
      <c r="I50" s="9">
        <v>30</v>
      </c>
    </row>
    <row r="51" spans="1:9">
      <c r="A51" s="12">
        <f t="shared" si="1"/>
        <v>50</v>
      </c>
      <c r="B51" s="13" t="str">
        <f t="shared" si="2"/>
        <v>MTS_II: Organizacija</v>
      </c>
      <c r="C51" s="14">
        <v>2</v>
      </c>
      <c r="D51" s="13" t="s">
        <v>63</v>
      </c>
      <c r="E51" s="14" t="s">
        <v>3</v>
      </c>
      <c r="F51" s="14" t="str">
        <f t="shared" si="3"/>
        <v>II</v>
      </c>
      <c r="G51" s="14" t="str">
        <f t="shared" si="0"/>
        <v>MTS_II</v>
      </c>
      <c r="H51" s="9">
        <v>30</v>
      </c>
      <c r="I51" s="9">
        <v>30</v>
      </c>
    </row>
    <row r="52" spans="1:9">
      <c r="A52" s="12">
        <f t="shared" si="1"/>
        <v>51</v>
      </c>
      <c r="B52" s="13" t="str">
        <f t="shared" si="2"/>
        <v>MTS_II: Osnove statistike</v>
      </c>
      <c r="C52" s="14">
        <v>2</v>
      </c>
      <c r="D52" s="13" t="s">
        <v>64</v>
      </c>
      <c r="E52" s="14" t="s">
        <v>3</v>
      </c>
      <c r="F52" s="14" t="str">
        <f t="shared" si="3"/>
        <v>II</v>
      </c>
      <c r="G52" s="14" t="str">
        <f t="shared" si="0"/>
        <v>MTS_II</v>
      </c>
      <c r="H52" s="9">
        <v>30</v>
      </c>
      <c r="I52" s="9">
        <v>30</v>
      </c>
    </row>
    <row r="53" spans="1:9">
      <c r="A53" s="12">
        <f t="shared" si="1"/>
        <v>52</v>
      </c>
      <c r="B53" s="13" t="str">
        <f t="shared" si="2"/>
        <v>MTS_II: Poduzetništvo</v>
      </c>
      <c r="C53" s="14">
        <v>2</v>
      </c>
      <c r="D53" s="13" t="s">
        <v>65</v>
      </c>
      <c r="E53" s="14" t="s">
        <v>3</v>
      </c>
      <c r="F53" s="14" t="str">
        <f t="shared" si="3"/>
        <v>II</v>
      </c>
      <c r="G53" s="14" t="str">
        <f t="shared" si="0"/>
        <v>MTS_II</v>
      </c>
      <c r="H53" s="9">
        <v>30</v>
      </c>
      <c r="I53" s="9">
        <v>30</v>
      </c>
    </row>
    <row r="54" spans="1:9">
      <c r="A54" s="12">
        <f t="shared" si="1"/>
        <v>53</v>
      </c>
      <c r="B54" s="13" t="str">
        <f t="shared" si="2"/>
        <v>MTS_II: Poslovni engleski jezik II</v>
      </c>
      <c r="C54" s="14">
        <v>2</v>
      </c>
      <c r="D54" s="13" t="s">
        <v>66</v>
      </c>
      <c r="E54" s="14" t="s">
        <v>3</v>
      </c>
      <c r="F54" s="14" t="str">
        <f t="shared" si="3"/>
        <v>II</v>
      </c>
      <c r="G54" s="14" t="str">
        <f t="shared" si="0"/>
        <v>MTS_II</v>
      </c>
      <c r="H54" s="9">
        <v>30</v>
      </c>
      <c r="I54" s="9">
        <v>30</v>
      </c>
    </row>
    <row r="55" spans="1:9">
      <c r="A55" s="12">
        <f t="shared" si="1"/>
        <v>54</v>
      </c>
      <c r="B55" s="13" t="str">
        <f t="shared" si="2"/>
        <v>MTS_II: Poslovni njemački jezik II</v>
      </c>
      <c r="C55" s="14">
        <v>2</v>
      </c>
      <c r="D55" s="13" t="s">
        <v>67</v>
      </c>
      <c r="E55" s="14" t="s">
        <v>3</v>
      </c>
      <c r="F55" s="14" t="str">
        <f t="shared" si="3"/>
        <v>II</v>
      </c>
      <c r="G55" s="14" t="str">
        <f t="shared" si="0"/>
        <v>MTS_II</v>
      </c>
      <c r="H55" s="9">
        <v>30</v>
      </c>
      <c r="I55" s="9">
        <v>30</v>
      </c>
    </row>
    <row r="56" spans="1:9">
      <c r="A56" s="12">
        <f t="shared" si="1"/>
        <v>55</v>
      </c>
      <c r="B56" s="13" t="str">
        <f t="shared" si="2"/>
        <v>MTS_II: Tjelesna i zdravstvena kultura II</v>
      </c>
      <c r="C56" s="14">
        <v>2</v>
      </c>
      <c r="D56" s="13" t="s">
        <v>21</v>
      </c>
      <c r="E56" s="14" t="s">
        <v>3</v>
      </c>
      <c r="F56" s="14" t="str">
        <f t="shared" si="3"/>
        <v>II</v>
      </c>
      <c r="G56" s="14" t="str">
        <f t="shared" si="0"/>
        <v>MTS_II</v>
      </c>
      <c r="H56" s="9">
        <v>0</v>
      </c>
      <c r="I56" s="9">
        <v>30</v>
      </c>
    </row>
    <row r="57" spans="1:9">
      <c r="A57" s="12">
        <f t="shared" si="1"/>
        <v>56</v>
      </c>
      <c r="B57" s="13" t="str">
        <f t="shared" si="2"/>
        <v>MTS_III: Makroekonomija</v>
      </c>
      <c r="C57" s="14">
        <v>3</v>
      </c>
      <c r="D57" s="13" t="s">
        <v>68</v>
      </c>
      <c r="E57" s="14" t="s">
        <v>3</v>
      </c>
      <c r="F57" s="14" t="str">
        <f t="shared" si="3"/>
        <v>III</v>
      </c>
      <c r="G57" s="14" t="str">
        <f t="shared" si="0"/>
        <v>MTS_III</v>
      </c>
      <c r="H57" s="9">
        <v>30</v>
      </c>
      <c r="I57" s="9">
        <v>30</v>
      </c>
    </row>
    <row r="58" spans="1:9">
      <c r="A58" s="12">
        <f t="shared" si="1"/>
        <v>57</v>
      </c>
      <c r="B58" s="13" t="str">
        <f t="shared" si="2"/>
        <v>MTS_III: Osnove menadžmenta</v>
      </c>
      <c r="C58" s="14">
        <v>3</v>
      </c>
      <c r="D58" s="13" t="s">
        <v>69</v>
      </c>
      <c r="E58" s="14" t="s">
        <v>3</v>
      </c>
      <c r="F58" s="14" t="str">
        <f t="shared" si="3"/>
        <v>III</v>
      </c>
      <c r="G58" s="14" t="str">
        <f t="shared" si="0"/>
        <v>MTS_III</v>
      </c>
      <c r="H58" s="9">
        <v>30</v>
      </c>
      <c r="I58" s="9">
        <v>30</v>
      </c>
    </row>
    <row r="59" spans="1:9">
      <c r="A59" s="12">
        <f t="shared" si="1"/>
        <v>58</v>
      </c>
      <c r="B59" s="13" t="str">
        <f t="shared" si="2"/>
        <v>MTS_III: Osnove računovodstva</v>
      </c>
      <c r="C59" s="14">
        <v>3</v>
      </c>
      <c r="D59" s="13" t="s">
        <v>70</v>
      </c>
      <c r="E59" s="14" t="s">
        <v>3</v>
      </c>
      <c r="F59" s="14" t="str">
        <f t="shared" si="3"/>
        <v>III</v>
      </c>
      <c r="G59" s="14" t="str">
        <f t="shared" si="0"/>
        <v>MTS_III</v>
      </c>
      <c r="H59" s="9">
        <v>30</v>
      </c>
      <c r="I59" s="9">
        <v>30</v>
      </c>
    </row>
    <row r="60" spans="1:9">
      <c r="A60" s="12">
        <f t="shared" si="1"/>
        <v>59</v>
      </c>
      <c r="B60" s="13" t="str">
        <f t="shared" si="2"/>
        <v>MTS_III: Poslovne financije</v>
      </c>
      <c r="C60" s="14">
        <v>3</v>
      </c>
      <c r="D60" s="13" t="s">
        <v>72</v>
      </c>
      <c r="E60" s="14" t="s">
        <v>3</v>
      </c>
      <c r="F60" s="14" t="str">
        <f t="shared" si="3"/>
        <v>III</v>
      </c>
      <c r="G60" s="14" t="str">
        <f t="shared" si="0"/>
        <v>MTS_III</v>
      </c>
      <c r="H60" s="9">
        <v>30</v>
      </c>
      <c r="I60" s="9">
        <v>30</v>
      </c>
    </row>
    <row r="61" spans="1:9">
      <c r="A61" s="12">
        <f t="shared" si="1"/>
        <v>60</v>
      </c>
      <c r="B61" s="13" t="str">
        <f t="shared" si="2"/>
        <v>MTS_III: Tjelesna i zdravstvena kultura III</v>
      </c>
      <c r="C61" s="14">
        <v>3</v>
      </c>
      <c r="D61" s="13" t="s">
        <v>27</v>
      </c>
      <c r="E61" s="14" t="s">
        <v>3</v>
      </c>
      <c r="F61" s="14" t="str">
        <f t="shared" si="3"/>
        <v>III</v>
      </c>
      <c r="G61" s="14" t="str">
        <f t="shared" si="0"/>
        <v>MTS_III</v>
      </c>
      <c r="H61" s="9">
        <v>0</v>
      </c>
      <c r="I61" s="9">
        <v>30</v>
      </c>
    </row>
    <row r="62" spans="1:9">
      <c r="A62" s="12">
        <f t="shared" si="1"/>
        <v>61</v>
      </c>
      <c r="B62" s="13" t="str">
        <f>CONCATENATE(E62,"_",F62,": ",D62)</f>
        <v>MTS_IV: Porezni sustav</v>
      </c>
      <c r="C62" s="14">
        <v>4</v>
      </c>
      <c r="D62" s="13" t="s">
        <v>71</v>
      </c>
      <c r="E62" s="14" t="s">
        <v>3</v>
      </c>
      <c r="F62" s="14" t="str">
        <f>IF(ROMAN(C62)="",C62,ROMAN(C62))</f>
        <v>IV</v>
      </c>
      <c r="G62" s="14" t="str">
        <f>CONCATENATE($E62,"_",$F62)</f>
        <v>MTS_IV</v>
      </c>
      <c r="H62" s="9">
        <v>30</v>
      </c>
      <c r="I62" s="9">
        <v>30</v>
      </c>
    </row>
    <row r="63" spans="1:9">
      <c r="A63" s="12">
        <f t="shared" si="1"/>
        <v>62</v>
      </c>
      <c r="B63" s="13" t="str">
        <f t="shared" si="2"/>
        <v>MTS_IV: Hotelski menadžment</v>
      </c>
      <c r="C63" s="14">
        <v>4</v>
      </c>
      <c r="D63" s="13" t="s">
        <v>73</v>
      </c>
      <c r="E63" s="14" t="s">
        <v>3</v>
      </c>
      <c r="F63" s="14" t="str">
        <f t="shared" si="3"/>
        <v>IV</v>
      </c>
      <c r="G63" s="14" t="str">
        <f t="shared" si="0"/>
        <v>MTS_IV</v>
      </c>
      <c r="H63" s="9">
        <v>30</v>
      </c>
      <c r="I63" s="9">
        <v>30</v>
      </c>
    </row>
    <row r="64" spans="1:9">
      <c r="A64" s="12">
        <f t="shared" si="1"/>
        <v>63</v>
      </c>
      <c r="B64" s="13" t="str">
        <f t="shared" si="2"/>
        <v>MTS_IV: Operativno planiranje</v>
      </c>
      <c r="C64" s="14">
        <v>4</v>
      </c>
      <c r="D64" s="13" t="s">
        <v>74</v>
      </c>
      <c r="E64" s="14" t="s">
        <v>3</v>
      </c>
      <c r="F64" s="14" t="str">
        <f t="shared" si="3"/>
        <v>IV</v>
      </c>
      <c r="G64" s="14" t="str">
        <f t="shared" si="0"/>
        <v>MTS_IV</v>
      </c>
      <c r="H64" s="9">
        <v>30</v>
      </c>
      <c r="I64" s="9">
        <v>30</v>
      </c>
    </row>
    <row r="65" spans="1:9">
      <c r="A65" s="12">
        <f t="shared" si="1"/>
        <v>64</v>
      </c>
      <c r="B65" s="13" t="str">
        <f t="shared" si="2"/>
        <v>MTS_IV: Osnove marketinga</v>
      </c>
      <c r="C65" s="14">
        <v>4</v>
      </c>
      <c r="D65" s="13" t="s">
        <v>75</v>
      </c>
      <c r="E65" s="14" t="s">
        <v>3</v>
      </c>
      <c r="F65" s="14" t="str">
        <f t="shared" si="3"/>
        <v>IV</v>
      </c>
      <c r="G65" s="14" t="str">
        <f t="shared" ref="G65:G129" si="4">CONCATENATE($E65,"_",$F65)</f>
        <v>MTS_IV</v>
      </c>
      <c r="H65" s="9">
        <v>30</v>
      </c>
      <c r="I65" s="9">
        <v>30</v>
      </c>
    </row>
    <row r="66" spans="1:9">
      <c r="A66" s="12">
        <f t="shared" ref="A66:A130" si="5">ROW()-ROW(A$1)</f>
        <v>65</v>
      </c>
      <c r="B66" s="13" t="str">
        <f t="shared" ref="B66:B130" si="6">CONCATENATE(E66,"_",F66,": ",D66)</f>
        <v>MTS_IV: Osnove turizma</v>
      </c>
      <c r="C66" s="14">
        <v>4</v>
      </c>
      <c r="D66" s="13" t="s">
        <v>76</v>
      </c>
      <c r="E66" s="14" t="s">
        <v>3</v>
      </c>
      <c r="F66" s="14" t="str">
        <f t="shared" ref="F66:F130" si="7">IF(ROMAN(C66)="",C66,ROMAN(C66))</f>
        <v>IV</v>
      </c>
      <c r="G66" s="14" t="str">
        <f t="shared" si="4"/>
        <v>MTS_IV</v>
      </c>
      <c r="H66" s="9">
        <v>30</v>
      </c>
      <c r="I66" s="9">
        <v>30</v>
      </c>
    </row>
    <row r="67" spans="1:9">
      <c r="A67" s="12">
        <f t="shared" si="5"/>
        <v>66</v>
      </c>
      <c r="B67" s="13" t="str">
        <f t="shared" si="6"/>
        <v>MTS_IV: Poslovno pregovaranje i komuniciranje</v>
      </c>
      <c r="C67" s="14">
        <v>4</v>
      </c>
      <c r="D67" s="13" t="s">
        <v>77</v>
      </c>
      <c r="E67" s="14" t="s">
        <v>3</v>
      </c>
      <c r="F67" s="14" t="str">
        <f t="shared" si="7"/>
        <v>IV</v>
      </c>
      <c r="G67" s="14" t="str">
        <f t="shared" si="4"/>
        <v>MTS_IV</v>
      </c>
      <c r="H67" s="9">
        <v>30</v>
      </c>
      <c r="I67" s="9">
        <v>30</v>
      </c>
    </row>
    <row r="68" spans="1:9">
      <c r="A68" s="12">
        <f t="shared" si="5"/>
        <v>67</v>
      </c>
      <c r="B68" s="13" t="str">
        <f t="shared" si="6"/>
        <v>MTS_IV: Tjelesna i zdravstvena kultura IV</v>
      </c>
      <c r="C68" s="14">
        <v>4</v>
      </c>
      <c r="D68" s="13" t="s">
        <v>33</v>
      </c>
      <c r="E68" s="14" t="s">
        <v>3</v>
      </c>
      <c r="F68" s="14" t="str">
        <f t="shared" si="7"/>
        <v>IV</v>
      </c>
      <c r="G68" s="14" t="str">
        <f t="shared" si="4"/>
        <v>MTS_IV</v>
      </c>
      <c r="H68" s="9">
        <v>0</v>
      </c>
      <c r="I68" s="9">
        <v>30</v>
      </c>
    </row>
    <row r="69" spans="1:9">
      <c r="A69" s="12">
        <f t="shared" si="5"/>
        <v>68</v>
      </c>
      <c r="B69" s="13" t="str">
        <f t="shared" si="6"/>
        <v>MTS_IV: Praksa</v>
      </c>
      <c r="C69" s="14">
        <v>4</v>
      </c>
      <c r="D69" s="13" t="s">
        <v>51</v>
      </c>
      <c r="E69" s="14" t="s">
        <v>3</v>
      </c>
      <c r="F69" s="14" t="str">
        <f t="shared" si="7"/>
        <v>IV</v>
      </c>
      <c r="G69" s="14" t="str">
        <f t="shared" si="4"/>
        <v>MTS_IV</v>
      </c>
      <c r="H69" s="9">
        <v>0</v>
      </c>
      <c r="I69" s="9">
        <v>120</v>
      </c>
    </row>
    <row r="70" spans="1:9">
      <c r="A70" s="12">
        <f t="shared" si="5"/>
        <v>69</v>
      </c>
      <c r="B70" s="13" t="str">
        <f t="shared" si="6"/>
        <v>MTS_V: Animacija u turizmu</v>
      </c>
      <c r="C70" s="14">
        <v>5</v>
      </c>
      <c r="D70" s="13" t="s">
        <v>78</v>
      </c>
      <c r="E70" s="14" t="s">
        <v>3</v>
      </c>
      <c r="F70" s="14" t="str">
        <f t="shared" si="7"/>
        <v>V</v>
      </c>
      <c r="G70" s="14" t="str">
        <f t="shared" si="4"/>
        <v>MTS_V</v>
      </c>
      <c r="H70" s="9">
        <v>30</v>
      </c>
      <c r="I70" s="9">
        <v>30</v>
      </c>
    </row>
    <row r="71" spans="1:9">
      <c r="A71" s="12"/>
      <c r="B71" s="13" t="str">
        <f t="shared" si="6"/>
        <v>MTS_V: Uvod u metodologiju stručnog i znanstvenog rada</v>
      </c>
      <c r="C71" s="14">
        <v>5</v>
      </c>
      <c r="D71" s="13" t="s">
        <v>224</v>
      </c>
      <c r="E71" s="14" t="s">
        <v>3</v>
      </c>
      <c r="F71" s="14" t="str">
        <f>IF(ROMAN(C71)="",C71,ROMAN(C71))</f>
        <v>V</v>
      </c>
      <c r="G71" s="14" t="str">
        <f t="shared" si="4"/>
        <v>MTS_V</v>
      </c>
      <c r="H71" s="9">
        <v>30</v>
      </c>
      <c r="I71" s="9">
        <v>30</v>
      </c>
    </row>
    <row r="72" spans="1:9">
      <c r="A72" s="12">
        <f t="shared" si="5"/>
        <v>71</v>
      </c>
      <c r="B72" s="13" t="str">
        <f t="shared" si="6"/>
        <v>MTS_V: Turistička geografija</v>
      </c>
      <c r="C72" s="14">
        <v>5</v>
      </c>
      <c r="D72" s="13" t="s">
        <v>79</v>
      </c>
      <c r="E72" s="14" t="s">
        <v>3</v>
      </c>
      <c r="F72" s="14" t="str">
        <f t="shared" si="7"/>
        <v>V</v>
      </c>
      <c r="G72" s="14" t="str">
        <f t="shared" si="4"/>
        <v>MTS_V</v>
      </c>
      <c r="H72" s="9">
        <v>30</v>
      </c>
      <c r="I72" s="9">
        <v>30</v>
      </c>
    </row>
    <row r="73" spans="1:9">
      <c r="A73" s="12">
        <f t="shared" si="5"/>
        <v>72</v>
      </c>
      <c r="B73" s="13" t="str">
        <f t="shared" si="6"/>
        <v>MTS_V: Ekonomika turizma</v>
      </c>
      <c r="C73" s="14">
        <v>5</v>
      </c>
      <c r="D73" s="13" t="s">
        <v>80</v>
      </c>
      <c r="E73" s="14" t="s">
        <v>3</v>
      </c>
      <c r="F73" s="14" t="str">
        <f t="shared" si="7"/>
        <v>V</v>
      </c>
      <c r="G73" s="14" t="str">
        <f t="shared" si="4"/>
        <v>MTS_V</v>
      </c>
      <c r="H73" s="9">
        <v>30</v>
      </c>
      <c r="I73" s="9">
        <v>30</v>
      </c>
    </row>
    <row r="74" spans="1:9">
      <c r="A74" s="12">
        <f t="shared" si="5"/>
        <v>73</v>
      </c>
      <c r="B74" s="13" t="str">
        <f t="shared" si="6"/>
        <v>MTS_V: Pravo u turizmu</v>
      </c>
      <c r="C74" s="14">
        <v>5</v>
      </c>
      <c r="D74" s="13" t="s">
        <v>81</v>
      </c>
      <c r="E74" s="14" t="s">
        <v>3</v>
      </c>
      <c r="F74" s="14" t="str">
        <f t="shared" si="7"/>
        <v>V</v>
      </c>
      <c r="G74" s="14" t="str">
        <f t="shared" si="4"/>
        <v>MTS_V</v>
      </c>
      <c r="H74" s="9">
        <v>30</v>
      </c>
      <c r="I74" s="9">
        <v>30</v>
      </c>
    </row>
    <row r="75" spans="1:9">
      <c r="A75" s="12">
        <f t="shared" si="5"/>
        <v>74</v>
      </c>
      <c r="B75" s="13" t="str">
        <f t="shared" si="6"/>
        <v xml:space="preserve">MTS_V: Marketing u turizmu </v>
      </c>
      <c r="C75" s="14">
        <v>5</v>
      </c>
      <c r="D75" s="13" t="s">
        <v>82</v>
      </c>
      <c r="E75" s="14" t="s">
        <v>3</v>
      </c>
      <c r="F75" s="14" t="str">
        <f t="shared" si="7"/>
        <v>V</v>
      </c>
      <c r="G75" s="14" t="str">
        <f t="shared" si="4"/>
        <v>MTS_V</v>
      </c>
      <c r="H75" s="9">
        <v>30</v>
      </c>
      <c r="I75" s="9">
        <v>30</v>
      </c>
    </row>
    <row r="76" spans="1:9">
      <c r="A76" s="12">
        <f t="shared" si="5"/>
        <v>75</v>
      </c>
      <c r="B76" s="13" t="str">
        <f t="shared" si="6"/>
        <v>MTS_V: Sportski marketing</v>
      </c>
      <c r="C76" s="14">
        <v>5</v>
      </c>
      <c r="D76" s="13" t="s">
        <v>83</v>
      </c>
      <c r="E76" s="14" t="s">
        <v>3</v>
      </c>
      <c r="F76" s="14" t="str">
        <f t="shared" si="7"/>
        <v>V</v>
      </c>
      <c r="G76" s="14" t="str">
        <f t="shared" si="4"/>
        <v>MTS_V</v>
      </c>
      <c r="H76" s="9">
        <v>30</v>
      </c>
      <c r="I76" s="9">
        <v>30</v>
      </c>
    </row>
    <row r="77" spans="1:9">
      <c r="A77" s="12">
        <f t="shared" si="5"/>
        <v>76</v>
      </c>
      <c r="B77" s="13" t="str">
        <f t="shared" si="6"/>
        <v>MTS_V: Menadžment turizma i sporta</v>
      </c>
      <c r="C77" s="14">
        <v>5</v>
      </c>
      <c r="D77" s="13" t="s">
        <v>4</v>
      </c>
      <c r="E77" s="14" t="s">
        <v>3</v>
      </c>
      <c r="F77" s="14" t="str">
        <f t="shared" si="7"/>
        <v>V</v>
      </c>
      <c r="G77" s="14" t="str">
        <f t="shared" si="4"/>
        <v>MTS_V</v>
      </c>
      <c r="H77" s="9">
        <v>30</v>
      </c>
      <c r="I77" s="9">
        <v>30</v>
      </c>
    </row>
    <row r="78" spans="1:9">
      <c r="A78" s="12">
        <f t="shared" si="5"/>
        <v>77</v>
      </c>
      <c r="B78" s="13" t="str">
        <f t="shared" si="6"/>
        <v>MTS_V: Povijest sporta</v>
      </c>
      <c r="C78" s="14">
        <v>5</v>
      </c>
      <c r="D78" s="13" t="s">
        <v>84</v>
      </c>
      <c r="E78" s="14" t="s">
        <v>3</v>
      </c>
      <c r="F78" s="14" t="str">
        <f t="shared" si="7"/>
        <v>V</v>
      </c>
      <c r="G78" s="14" t="str">
        <f t="shared" si="4"/>
        <v>MTS_V</v>
      </c>
      <c r="H78" s="9">
        <v>30</v>
      </c>
      <c r="I78" s="9">
        <v>15</v>
      </c>
    </row>
    <row r="79" spans="1:9">
      <c r="A79" s="12">
        <f t="shared" si="5"/>
        <v>78</v>
      </c>
      <c r="B79" s="13" t="str">
        <f t="shared" si="6"/>
        <v>MTS_V: Uvod u sportsko pravo</v>
      </c>
      <c r="C79" s="14">
        <v>5</v>
      </c>
      <c r="D79" s="13" t="s">
        <v>85</v>
      </c>
      <c r="E79" s="14" t="s">
        <v>3</v>
      </c>
      <c r="F79" s="14" t="str">
        <f t="shared" si="7"/>
        <v>V</v>
      </c>
      <c r="G79" s="14" t="str">
        <f t="shared" si="4"/>
        <v>MTS_V</v>
      </c>
      <c r="H79" s="9">
        <v>30</v>
      </c>
      <c r="I79" s="9">
        <v>15</v>
      </c>
    </row>
    <row r="80" spans="1:9">
      <c r="A80" s="12">
        <f t="shared" si="5"/>
        <v>79</v>
      </c>
      <c r="B80" s="13" t="str">
        <f t="shared" si="6"/>
        <v>MTS_V: Turizam i kultura</v>
      </c>
      <c r="C80" s="14">
        <v>5</v>
      </c>
      <c r="D80" s="13" t="s">
        <v>86</v>
      </c>
      <c r="E80" s="14" t="s">
        <v>3</v>
      </c>
      <c r="F80" s="14" t="str">
        <f t="shared" si="7"/>
        <v>V</v>
      </c>
      <c r="G80" s="14" t="str">
        <f t="shared" si="4"/>
        <v>MTS_V</v>
      </c>
      <c r="H80" s="9">
        <v>30</v>
      </c>
      <c r="I80" s="9">
        <v>15</v>
      </c>
    </row>
    <row r="81" spans="1:9">
      <c r="A81" s="12">
        <f t="shared" si="5"/>
        <v>80</v>
      </c>
      <c r="B81" s="13" t="str">
        <f t="shared" si="6"/>
        <v>MTS_V: Medicina u turizmu i sportu</v>
      </c>
      <c r="C81" s="14">
        <v>5</v>
      </c>
      <c r="D81" s="13" t="s">
        <v>87</v>
      </c>
      <c r="E81" s="14" t="s">
        <v>3</v>
      </c>
      <c r="F81" s="14" t="str">
        <f t="shared" si="7"/>
        <v>V</v>
      </c>
      <c r="G81" s="14" t="str">
        <f t="shared" si="4"/>
        <v>MTS_V</v>
      </c>
      <c r="H81" s="9">
        <v>30</v>
      </c>
      <c r="I81" s="9">
        <v>15</v>
      </c>
    </row>
    <row r="82" spans="1:9">
      <c r="A82" s="12">
        <f t="shared" si="5"/>
        <v>81</v>
      </c>
      <c r="B82" s="13" t="str">
        <f t="shared" si="6"/>
        <v>MTS_V: Menadžment poslovne sigurnosti</v>
      </c>
      <c r="C82" s="14">
        <v>5</v>
      </c>
      <c r="D82" s="13" t="s">
        <v>88</v>
      </c>
      <c r="E82" s="14" t="s">
        <v>3</v>
      </c>
      <c r="F82" s="14" t="str">
        <f t="shared" si="7"/>
        <v>V</v>
      </c>
      <c r="G82" s="14" t="str">
        <f t="shared" si="4"/>
        <v>MTS_V</v>
      </c>
      <c r="H82" s="9">
        <v>30</v>
      </c>
      <c r="I82" s="9">
        <v>15</v>
      </c>
    </row>
    <row r="83" spans="1:9">
      <c r="A83" s="12">
        <f t="shared" si="5"/>
        <v>82</v>
      </c>
      <c r="B83" s="13" t="str">
        <f t="shared" si="6"/>
        <v>MTS_V: Poslovna etika</v>
      </c>
      <c r="C83" s="14">
        <v>5</v>
      </c>
      <c r="D83" s="13" t="s">
        <v>89</v>
      </c>
      <c r="E83" s="14" t="s">
        <v>3</v>
      </c>
      <c r="F83" s="14" t="str">
        <f t="shared" si="7"/>
        <v>V</v>
      </c>
      <c r="G83" s="14" t="str">
        <f t="shared" si="4"/>
        <v>MTS_V</v>
      </c>
      <c r="H83" s="9">
        <v>30</v>
      </c>
      <c r="I83" s="9">
        <v>15</v>
      </c>
    </row>
    <row r="84" spans="1:9">
      <c r="A84" s="12">
        <f t="shared" si="5"/>
        <v>83</v>
      </c>
      <c r="B84" s="13" t="str">
        <f t="shared" si="6"/>
        <v>MTS_V: Digitalni marketing i oglašavanje</v>
      </c>
      <c r="C84" s="14">
        <v>5</v>
      </c>
      <c r="D84" s="13" t="s">
        <v>49</v>
      </c>
      <c r="E84" s="14" t="s">
        <v>3</v>
      </c>
      <c r="F84" s="14" t="str">
        <f t="shared" si="7"/>
        <v>V</v>
      </c>
      <c r="G84" s="14" t="str">
        <f t="shared" si="4"/>
        <v>MTS_V</v>
      </c>
      <c r="H84" s="9">
        <v>30</v>
      </c>
      <c r="I84" s="9">
        <v>30</v>
      </c>
    </row>
    <row r="85" spans="1:9">
      <c r="A85" s="12">
        <f t="shared" si="5"/>
        <v>84</v>
      </c>
      <c r="B85" s="13" t="str">
        <f t="shared" si="6"/>
        <v>MTS_VI: Turizam i razvoj</v>
      </c>
      <c r="C85" s="14">
        <v>6</v>
      </c>
      <c r="D85" s="13" t="s">
        <v>90</v>
      </c>
      <c r="E85" s="14" t="s">
        <v>3</v>
      </c>
      <c r="F85" s="14" t="str">
        <f t="shared" si="7"/>
        <v>VI</v>
      </c>
      <c r="G85" s="14" t="str">
        <f t="shared" si="4"/>
        <v>MTS_VI</v>
      </c>
      <c r="H85" s="9">
        <v>30</v>
      </c>
      <c r="I85" s="9">
        <v>30</v>
      </c>
    </row>
    <row r="86" spans="1:9">
      <c r="A86" s="12">
        <f t="shared" si="5"/>
        <v>85</v>
      </c>
      <c r="B86" s="13" t="str">
        <f t="shared" si="6"/>
        <v>MTS_VI: Istraživanje turističkog tržišta</v>
      </c>
      <c r="C86" s="14">
        <v>6</v>
      </c>
      <c r="D86" s="13" t="s">
        <v>91</v>
      </c>
      <c r="E86" s="14" t="s">
        <v>3</v>
      </c>
      <c r="F86" s="14" t="str">
        <f t="shared" si="7"/>
        <v>VI</v>
      </c>
      <c r="G86" s="14" t="str">
        <f t="shared" si="4"/>
        <v>MTS_VI</v>
      </c>
      <c r="H86" s="9">
        <v>30</v>
      </c>
      <c r="I86" s="9">
        <v>30</v>
      </c>
    </row>
    <row r="87" spans="1:9">
      <c r="A87" s="12">
        <f t="shared" si="5"/>
        <v>86</v>
      </c>
      <c r="B87" s="13" t="str">
        <f t="shared" si="6"/>
        <v>MTS_VI: Specifični oblici turizma</v>
      </c>
      <c r="C87" s="14">
        <v>6</v>
      </c>
      <c r="D87" s="13" t="s">
        <v>92</v>
      </c>
      <c r="E87" s="14" t="s">
        <v>3</v>
      </c>
      <c r="F87" s="14" t="str">
        <f t="shared" si="7"/>
        <v>VI</v>
      </c>
      <c r="G87" s="14" t="str">
        <f t="shared" si="4"/>
        <v>MTS_VI</v>
      </c>
      <c r="H87" s="9">
        <v>30</v>
      </c>
      <c r="I87" s="9">
        <v>30</v>
      </c>
    </row>
    <row r="88" spans="1:9">
      <c r="A88" s="12">
        <f t="shared" si="5"/>
        <v>87</v>
      </c>
      <c r="B88" s="13" t="str">
        <f t="shared" si="6"/>
        <v>MTS_VI: Menadžment sporta</v>
      </c>
      <c r="C88" s="14">
        <v>6</v>
      </c>
      <c r="D88" s="13" t="s">
        <v>93</v>
      </c>
      <c r="E88" s="14" t="s">
        <v>3</v>
      </c>
      <c r="F88" s="14" t="str">
        <f t="shared" si="7"/>
        <v>VI</v>
      </c>
      <c r="G88" s="14" t="str">
        <f t="shared" si="4"/>
        <v>MTS_VI</v>
      </c>
      <c r="H88" s="9">
        <v>30</v>
      </c>
      <c r="I88" s="9">
        <v>30</v>
      </c>
    </row>
    <row r="89" spans="1:9">
      <c r="A89" s="12">
        <f t="shared" si="5"/>
        <v>88</v>
      </c>
      <c r="B89" s="13" t="str">
        <f t="shared" si="6"/>
        <v>MTS_VI: Osnove kineziologije</v>
      </c>
      <c r="C89" s="14">
        <v>6</v>
      </c>
      <c r="D89" s="13" t="s">
        <v>94</v>
      </c>
      <c r="E89" s="14" t="s">
        <v>3</v>
      </c>
      <c r="F89" s="14" t="str">
        <f t="shared" si="7"/>
        <v>VI</v>
      </c>
      <c r="G89" s="14" t="str">
        <f t="shared" si="4"/>
        <v>MTS_VI</v>
      </c>
      <c r="H89" s="9">
        <v>30</v>
      </c>
      <c r="I89" s="9">
        <v>15</v>
      </c>
    </row>
    <row r="90" spans="1:9">
      <c r="A90" s="12">
        <f t="shared" si="5"/>
        <v>89</v>
      </c>
      <c r="B90" s="13" t="str">
        <f t="shared" si="6"/>
        <v>MTS_VI: Sustavi natjecanja u sportu</v>
      </c>
      <c r="C90" s="14">
        <v>6</v>
      </c>
      <c r="D90" s="13" t="s">
        <v>95</v>
      </c>
      <c r="E90" s="14" t="s">
        <v>3</v>
      </c>
      <c r="F90" s="14" t="str">
        <f t="shared" si="7"/>
        <v>VI</v>
      </c>
      <c r="G90" s="14" t="str">
        <f t="shared" si="4"/>
        <v>MTS_VI</v>
      </c>
      <c r="H90" s="9">
        <v>30</v>
      </c>
      <c r="I90" s="9">
        <v>15</v>
      </c>
    </row>
    <row r="91" spans="1:9">
      <c r="A91" s="12">
        <f t="shared" si="5"/>
        <v>90</v>
      </c>
      <c r="B91" s="13" t="str">
        <f t="shared" si="6"/>
        <v>MTS_VI: Strani jezik-engleski jezik</v>
      </c>
      <c r="C91" s="14">
        <v>6</v>
      </c>
      <c r="D91" s="13" t="s">
        <v>96</v>
      </c>
      <c r="E91" s="14" t="s">
        <v>3</v>
      </c>
      <c r="F91" s="14" t="str">
        <f t="shared" si="7"/>
        <v>VI</v>
      </c>
      <c r="G91" s="14" t="str">
        <f t="shared" si="4"/>
        <v>MTS_VI</v>
      </c>
      <c r="H91" s="9">
        <v>30</v>
      </c>
      <c r="I91" s="9">
        <v>15</v>
      </c>
    </row>
    <row r="92" spans="1:9">
      <c r="A92" s="12">
        <f t="shared" si="5"/>
        <v>91</v>
      </c>
      <c r="B92" s="13" t="str">
        <f t="shared" si="6"/>
        <v>MTS_VI: Strani jezik-njemačji jezik</v>
      </c>
      <c r="C92" s="14">
        <v>6</v>
      </c>
      <c r="D92" s="13" t="s">
        <v>97</v>
      </c>
      <c r="E92" s="14" t="s">
        <v>3</v>
      </c>
      <c r="F92" s="14" t="str">
        <f t="shared" si="7"/>
        <v>VI</v>
      </c>
      <c r="G92" s="14" t="str">
        <f t="shared" si="4"/>
        <v>MTS_VI</v>
      </c>
      <c r="H92" s="9">
        <v>30</v>
      </c>
      <c r="I92" s="9">
        <v>15</v>
      </c>
    </row>
    <row r="93" spans="1:9">
      <c r="A93" s="12">
        <f t="shared" si="5"/>
        <v>92</v>
      </c>
      <c r="B93" s="13" t="str">
        <f t="shared" si="6"/>
        <v>MTS_VI: Informacijska pismenost</v>
      </c>
      <c r="C93" s="14">
        <v>6</v>
      </c>
      <c r="D93" s="13" t="s">
        <v>98</v>
      </c>
      <c r="E93" s="14" t="s">
        <v>3</v>
      </c>
      <c r="F93" s="14" t="str">
        <f t="shared" si="7"/>
        <v>VI</v>
      </c>
      <c r="G93" s="14" t="str">
        <f t="shared" si="4"/>
        <v>MTS_VI</v>
      </c>
      <c r="H93" s="9">
        <v>30</v>
      </c>
      <c r="I93" s="9">
        <v>15</v>
      </c>
    </row>
    <row r="94" spans="1:9">
      <c r="A94" s="12">
        <f t="shared" si="5"/>
        <v>93</v>
      </c>
      <c r="B94" s="13" t="str">
        <f t="shared" si="6"/>
        <v>MTS_VI: Marketing turističkih i sportskih događaja</v>
      </c>
      <c r="C94" s="14">
        <v>6</v>
      </c>
      <c r="D94" s="13" t="s">
        <v>99</v>
      </c>
      <c r="E94" s="14" t="s">
        <v>3</v>
      </c>
      <c r="F94" s="14" t="str">
        <f t="shared" si="7"/>
        <v>VI</v>
      </c>
      <c r="G94" s="14" t="str">
        <f t="shared" si="4"/>
        <v>MTS_VI</v>
      </c>
      <c r="H94" s="9">
        <v>30</v>
      </c>
      <c r="I94" s="9">
        <v>15</v>
      </c>
    </row>
    <row r="95" spans="1:9">
      <c r="A95" s="12">
        <f t="shared" si="5"/>
        <v>94</v>
      </c>
      <c r="B95" s="13" t="str">
        <f t="shared" si="6"/>
        <v>MTS_VI: Uvod u informacijsku sigurnost</v>
      </c>
      <c r="C95" s="14">
        <v>6</v>
      </c>
      <c r="D95" s="13" t="s">
        <v>40</v>
      </c>
      <c r="E95" s="14" t="s">
        <v>3</v>
      </c>
      <c r="F95" s="14" t="str">
        <f t="shared" si="7"/>
        <v>VI</v>
      </c>
      <c r="G95" s="14" t="str">
        <f t="shared" si="4"/>
        <v>MTS_VI</v>
      </c>
      <c r="H95" s="9">
        <v>30</v>
      </c>
      <c r="I95" s="9">
        <v>15</v>
      </c>
    </row>
    <row r="96" spans="1:9">
      <c r="A96" s="12">
        <f t="shared" si="5"/>
        <v>95</v>
      </c>
      <c r="B96" s="13" t="str">
        <f t="shared" si="6"/>
        <v>MTS_VI: Organizacija javnih okupljanja</v>
      </c>
      <c r="C96" s="14">
        <v>6</v>
      </c>
      <c r="D96" s="13" t="s">
        <v>100</v>
      </c>
      <c r="E96" s="14" t="s">
        <v>3</v>
      </c>
      <c r="F96" s="14" t="str">
        <f t="shared" si="7"/>
        <v>VI</v>
      </c>
      <c r="G96" s="14" t="str">
        <f t="shared" si="4"/>
        <v>MTS_VI</v>
      </c>
      <c r="H96" s="9">
        <v>30</v>
      </c>
      <c r="I96" s="9">
        <v>15</v>
      </c>
    </row>
    <row r="97" spans="1:9">
      <c r="A97" s="12">
        <f t="shared" si="5"/>
        <v>96</v>
      </c>
      <c r="B97" s="13" t="str">
        <f t="shared" si="6"/>
        <v>MTS_VI: Izrada Web sadržaja</v>
      </c>
      <c r="C97" s="14">
        <v>6</v>
      </c>
      <c r="D97" s="13" t="s">
        <v>101</v>
      </c>
      <c r="E97" s="14" t="s">
        <v>3</v>
      </c>
      <c r="F97" s="14" t="str">
        <f t="shared" si="7"/>
        <v>VI</v>
      </c>
      <c r="G97" s="14" t="str">
        <f t="shared" si="4"/>
        <v>MTS_VI</v>
      </c>
      <c r="H97" s="9">
        <v>15</v>
      </c>
      <c r="I97" s="9">
        <v>30</v>
      </c>
    </row>
    <row r="98" spans="1:9">
      <c r="A98" s="12">
        <f t="shared" si="5"/>
        <v>97</v>
      </c>
      <c r="B98" s="13" t="str">
        <f t="shared" si="6"/>
        <v>MTS_VI: Osnove prava EU</v>
      </c>
      <c r="C98" s="14">
        <v>6</v>
      </c>
      <c r="D98" s="13" t="s">
        <v>102</v>
      </c>
      <c r="E98" s="14" t="s">
        <v>3</v>
      </c>
      <c r="F98" s="14" t="str">
        <f t="shared" si="7"/>
        <v>VI</v>
      </c>
      <c r="G98" s="14" t="str">
        <f t="shared" si="4"/>
        <v>MTS_VI</v>
      </c>
      <c r="H98" s="9">
        <v>30</v>
      </c>
      <c r="I98" s="9">
        <v>15</v>
      </c>
    </row>
    <row r="99" spans="1:9">
      <c r="A99" s="12">
        <f t="shared" si="5"/>
        <v>98</v>
      </c>
      <c r="B99" s="13" t="str">
        <f t="shared" si="6"/>
        <v>MTS_VI: Razvoj inovativnih turističkih proizvoda</v>
      </c>
      <c r="C99" s="14">
        <v>6</v>
      </c>
      <c r="D99" s="13" t="s">
        <v>103</v>
      </c>
      <c r="E99" s="14" t="s">
        <v>3</v>
      </c>
      <c r="F99" s="14" t="str">
        <f t="shared" si="7"/>
        <v>VI</v>
      </c>
      <c r="G99" s="14" t="str">
        <f t="shared" si="4"/>
        <v>MTS_VI</v>
      </c>
      <c r="H99" s="9">
        <v>30</v>
      </c>
      <c r="I99" s="9">
        <v>15</v>
      </c>
    </row>
    <row r="100" spans="1:9">
      <c r="A100" s="12">
        <f t="shared" si="5"/>
        <v>99</v>
      </c>
      <c r="B100" s="13" t="str">
        <f t="shared" si="6"/>
        <v>SPEC_MTS_I: Destinacijski menadžment</v>
      </c>
      <c r="C100" s="14">
        <v>1</v>
      </c>
      <c r="D100" s="13" t="s">
        <v>104</v>
      </c>
      <c r="E100" s="14" t="s">
        <v>5</v>
      </c>
      <c r="F100" s="14" t="str">
        <f t="shared" si="7"/>
        <v>I</v>
      </c>
      <c r="G100" s="14" t="str">
        <f t="shared" si="4"/>
        <v>SPEC_MTS_I</v>
      </c>
      <c r="H100" s="9">
        <v>30</v>
      </c>
      <c r="I100" s="9">
        <v>30</v>
      </c>
    </row>
    <row r="101" spans="1:9">
      <c r="A101" s="12">
        <f t="shared" si="5"/>
        <v>100</v>
      </c>
      <c r="B101" s="13" t="str">
        <f t="shared" si="6"/>
        <v>SPEC_MTS_I: Menadžment ljudskih potencijala u turizmu i sportu</v>
      </c>
      <c r="C101" s="14">
        <v>1</v>
      </c>
      <c r="D101" s="13" t="s">
        <v>105</v>
      </c>
      <c r="E101" s="14" t="s">
        <v>5</v>
      </c>
      <c r="F101" s="14" t="str">
        <f t="shared" si="7"/>
        <v>I</v>
      </c>
      <c r="G101" s="14" t="str">
        <f t="shared" si="4"/>
        <v>SPEC_MTS_I</v>
      </c>
      <c r="H101" s="9">
        <v>30</v>
      </c>
      <c r="I101" s="9">
        <v>30</v>
      </c>
    </row>
    <row r="102" spans="1:9">
      <c r="A102" s="12">
        <f t="shared" si="5"/>
        <v>101</v>
      </c>
      <c r="B102" s="13" t="str">
        <f t="shared" si="6"/>
        <v>SPEC_MTS_I: Upravljanje događajima u turizmu i sportu</v>
      </c>
      <c r="C102" s="14">
        <v>1</v>
      </c>
      <c r="D102" s="13" t="s">
        <v>106</v>
      </c>
      <c r="E102" s="14" t="s">
        <v>5</v>
      </c>
      <c r="F102" s="14" t="str">
        <f t="shared" si="7"/>
        <v>I</v>
      </c>
      <c r="G102" s="14" t="str">
        <f t="shared" si="4"/>
        <v>SPEC_MTS_I</v>
      </c>
      <c r="H102" s="9">
        <v>30</v>
      </c>
      <c r="I102" s="9">
        <v>30</v>
      </c>
    </row>
    <row r="103" spans="1:9">
      <c r="A103" s="12">
        <f t="shared" si="5"/>
        <v>102</v>
      </c>
      <c r="B103" s="13" t="str">
        <f t="shared" si="6"/>
        <v>SPEC_MTS_I: Engleski jezik u poslovnoj komunikaciji 1</v>
      </c>
      <c r="C103" s="14">
        <v>1</v>
      </c>
      <c r="D103" s="13" t="s">
        <v>107</v>
      </c>
      <c r="E103" s="14" t="s">
        <v>5</v>
      </c>
      <c r="F103" s="14" t="str">
        <f t="shared" si="7"/>
        <v>I</v>
      </c>
      <c r="G103" s="14" t="str">
        <f t="shared" si="4"/>
        <v>SPEC_MTS_I</v>
      </c>
      <c r="H103" s="9">
        <v>15</v>
      </c>
      <c r="I103" s="9">
        <v>30</v>
      </c>
    </row>
    <row r="104" spans="1:9">
      <c r="A104" s="12">
        <f t="shared" si="5"/>
        <v>103</v>
      </c>
      <c r="B104" s="13" t="str">
        <f t="shared" si="6"/>
        <v>SPEC_MTS_I: Poslovni njemački 1</v>
      </c>
      <c r="C104" s="14">
        <v>1</v>
      </c>
      <c r="D104" s="13" t="s">
        <v>108</v>
      </c>
      <c r="E104" s="14" t="s">
        <v>5</v>
      </c>
      <c r="F104" s="14" t="str">
        <f t="shared" si="7"/>
        <v>I</v>
      </c>
      <c r="G104" s="14" t="str">
        <f t="shared" si="4"/>
        <v>SPEC_MTS_I</v>
      </c>
      <c r="H104" s="9">
        <v>15</v>
      </c>
      <c r="I104" s="9">
        <v>30</v>
      </c>
    </row>
    <row r="105" spans="1:9">
      <c r="A105" s="12">
        <f t="shared" si="5"/>
        <v>104</v>
      </c>
      <c r="B105" s="13" t="str">
        <f t="shared" si="6"/>
        <v>SPEC_MTS_I: Etički menadžment</v>
      </c>
      <c r="C105" s="14">
        <v>1</v>
      </c>
      <c r="D105" s="13" t="s">
        <v>109</v>
      </c>
      <c r="E105" s="14" t="s">
        <v>5</v>
      </c>
      <c r="F105" s="14" t="str">
        <f t="shared" si="7"/>
        <v>I</v>
      </c>
      <c r="G105" s="14" t="str">
        <f t="shared" si="4"/>
        <v>SPEC_MTS_I</v>
      </c>
      <c r="H105" s="9">
        <v>15</v>
      </c>
      <c r="I105" s="9">
        <v>30</v>
      </c>
    </row>
    <row r="106" spans="1:9">
      <c r="A106" s="12">
        <f t="shared" si="5"/>
        <v>105</v>
      </c>
      <c r="B106" s="13" t="str">
        <f t="shared" si="6"/>
        <v xml:space="preserve">SPEC_MTS_I: Upravljanje sportskim sadržajima </v>
      </c>
      <c r="C106" s="14">
        <v>1</v>
      </c>
      <c r="D106" s="13" t="s">
        <v>110</v>
      </c>
      <c r="E106" s="14" t="s">
        <v>5</v>
      </c>
      <c r="F106" s="14" t="str">
        <f t="shared" si="7"/>
        <v>I</v>
      </c>
      <c r="G106" s="14" t="str">
        <f t="shared" si="4"/>
        <v>SPEC_MTS_I</v>
      </c>
      <c r="H106" s="9">
        <v>15</v>
      </c>
      <c r="I106" s="9">
        <v>30</v>
      </c>
    </row>
    <row r="107" spans="1:9">
      <c r="A107" s="12">
        <f t="shared" si="5"/>
        <v>106</v>
      </c>
      <c r="B107" s="13" t="str">
        <f t="shared" si="6"/>
        <v>SPEC_MTS_I: Upravljanje održivim razvojem turizma na lokalnoj razini</v>
      </c>
      <c r="C107" s="14">
        <v>1</v>
      </c>
      <c r="D107" s="13" t="s">
        <v>111</v>
      </c>
      <c r="E107" s="14" t="s">
        <v>5</v>
      </c>
      <c r="F107" s="14" t="str">
        <f t="shared" si="7"/>
        <v>I</v>
      </c>
      <c r="G107" s="14" t="str">
        <f t="shared" si="4"/>
        <v>SPEC_MTS_I</v>
      </c>
      <c r="H107" s="9">
        <v>15</v>
      </c>
      <c r="I107" s="9">
        <v>30</v>
      </c>
    </row>
    <row r="108" spans="1:9">
      <c r="A108" s="12">
        <f t="shared" si="5"/>
        <v>107</v>
      </c>
      <c r="B108" s="13" t="str">
        <f t="shared" si="6"/>
        <v>SPEC_MTS_II: Ekonomija za menadžere</v>
      </c>
      <c r="C108" s="14">
        <v>2</v>
      </c>
      <c r="D108" s="13" t="s">
        <v>112</v>
      </c>
      <c r="E108" s="14" t="s">
        <v>5</v>
      </c>
      <c r="F108" s="14" t="str">
        <f t="shared" si="7"/>
        <v>II</v>
      </c>
      <c r="G108" s="14" t="str">
        <f t="shared" si="4"/>
        <v>SPEC_MTS_II</v>
      </c>
      <c r="H108" s="9">
        <v>30</v>
      </c>
      <c r="I108" s="9">
        <v>30</v>
      </c>
    </row>
    <row r="109" spans="1:9">
      <c r="A109" s="12">
        <f t="shared" si="5"/>
        <v>108</v>
      </c>
      <c r="B109" s="13" t="str">
        <f t="shared" si="6"/>
        <v>SPEC_MTS_II: Poduzetništvo u turizmu i sportu</v>
      </c>
      <c r="C109" s="14">
        <v>2</v>
      </c>
      <c r="D109" s="13" t="s">
        <v>113</v>
      </c>
      <c r="E109" s="14" t="s">
        <v>5</v>
      </c>
      <c r="F109" s="14" t="str">
        <f t="shared" si="7"/>
        <v>II</v>
      </c>
      <c r="G109" s="14" t="str">
        <f t="shared" si="4"/>
        <v>SPEC_MTS_II</v>
      </c>
      <c r="H109" s="9">
        <v>30</v>
      </c>
      <c r="I109" s="9">
        <v>30</v>
      </c>
    </row>
    <row r="110" spans="1:9">
      <c r="A110" s="12">
        <f t="shared" si="5"/>
        <v>109</v>
      </c>
      <c r="B110" s="13" t="str">
        <f t="shared" si="6"/>
        <v>SPEC_MTS_II: Promocija turističke destinacije</v>
      </c>
      <c r="C110" s="14">
        <v>2</v>
      </c>
      <c r="D110" s="13" t="s">
        <v>114</v>
      </c>
      <c r="E110" s="14" t="s">
        <v>5</v>
      </c>
      <c r="F110" s="14" t="str">
        <f t="shared" si="7"/>
        <v>II</v>
      </c>
      <c r="G110" s="14" t="str">
        <f t="shared" si="4"/>
        <v>SPEC_MTS_II</v>
      </c>
      <c r="H110" s="9">
        <v>30</v>
      </c>
      <c r="I110" s="9">
        <v>30</v>
      </c>
    </row>
    <row r="111" spans="1:9">
      <c r="A111" s="12">
        <f t="shared" si="5"/>
        <v>110</v>
      </c>
      <c r="B111" s="13" t="str">
        <f t="shared" si="6"/>
        <v>SPEC_MTS_II: Engleski jezik u poslovnoj komunikaciji 2</v>
      </c>
      <c r="C111" s="14">
        <v>2</v>
      </c>
      <c r="D111" s="13" t="s">
        <v>115</v>
      </c>
      <c r="E111" s="14" t="s">
        <v>5</v>
      </c>
      <c r="F111" s="14" t="str">
        <f t="shared" si="7"/>
        <v>II</v>
      </c>
      <c r="G111" s="14" t="str">
        <f t="shared" si="4"/>
        <v>SPEC_MTS_II</v>
      </c>
      <c r="H111" s="9">
        <v>30</v>
      </c>
      <c r="I111" s="9">
        <v>30</v>
      </c>
    </row>
    <row r="112" spans="1:9">
      <c r="A112" s="12">
        <f t="shared" si="5"/>
        <v>111</v>
      </c>
      <c r="B112" s="13" t="str">
        <f t="shared" si="6"/>
        <v>SPEC_MTS_II: Poslovni njemački 2</v>
      </c>
      <c r="C112" s="14">
        <v>2</v>
      </c>
      <c r="D112" s="13" t="s">
        <v>116</v>
      </c>
      <c r="E112" s="14" t="s">
        <v>5</v>
      </c>
      <c r="F112" s="14" t="str">
        <f t="shared" si="7"/>
        <v>II</v>
      </c>
      <c r="G112" s="14" t="str">
        <f t="shared" si="4"/>
        <v>SPEC_MTS_II</v>
      </c>
      <c r="H112" s="9">
        <v>15</v>
      </c>
      <c r="I112" s="9">
        <v>30</v>
      </c>
    </row>
    <row r="113" spans="1:9">
      <c r="A113" s="12">
        <f t="shared" si="5"/>
        <v>112</v>
      </c>
      <c r="B113" s="13" t="str">
        <f t="shared" si="6"/>
        <v>SPEC_MTS_II: Psihologija sporta</v>
      </c>
      <c r="C113" s="14">
        <v>2</v>
      </c>
      <c r="D113" s="13" t="s">
        <v>117</v>
      </c>
      <c r="E113" s="14" t="s">
        <v>5</v>
      </c>
      <c r="F113" s="14" t="str">
        <f t="shared" si="7"/>
        <v>II</v>
      </c>
      <c r="G113" s="14" t="str">
        <f t="shared" si="4"/>
        <v>SPEC_MTS_II</v>
      </c>
      <c r="H113" s="9">
        <v>15</v>
      </c>
      <c r="I113" s="9">
        <v>30</v>
      </c>
    </row>
    <row r="114" spans="1:9">
      <c r="A114" s="12">
        <f t="shared" si="5"/>
        <v>113</v>
      </c>
      <c r="B114" s="13" t="str">
        <f t="shared" si="6"/>
        <v>SPEC_MTS_II: Odnosi s javnošću i lobiranje u turizmu i sportu</v>
      </c>
      <c r="C114" s="14">
        <v>2</v>
      </c>
      <c r="D114" s="13" t="s">
        <v>118</v>
      </c>
      <c r="E114" s="14" t="s">
        <v>5</v>
      </c>
      <c r="F114" s="14" t="str">
        <f t="shared" si="7"/>
        <v>II</v>
      </c>
      <c r="G114" s="14" t="str">
        <f t="shared" si="4"/>
        <v>SPEC_MTS_II</v>
      </c>
      <c r="H114" s="9">
        <v>15</v>
      </c>
      <c r="I114" s="9">
        <v>30</v>
      </c>
    </row>
    <row r="115" spans="1:9">
      <c r="A115" s="12">
        <f t="shared" si="5"/>
        <v>114</v>
      </c>
      <c r="B115" s="13" t="str">
        <f t="shared" si="6"/>
        <v>SPEC_MTS_II: Menadžment poslovne sigurnosti</v>
      </c>
      <c r="C115" s="14">
        <v>2</v>
      </c>
      <c r="D115" s="13" t="s">
        <v>88</v>
      </c>
      <c r="E115" s="14" t="s">
        <v>5</v>
      </c>
      <c r="F115" s="14" t="str">
        <f t="shared" si="7"/>
        <v>II</v>
      </c>
      <c r="G115" s="14" t="str">
        <f t="shared" si="4"/>
        <v>SPEC_MTS_II</v>
      </c>
      <c r="H115" s="9">
        <v>15</v>
      </c>
      <c r="I115" s="9">
        <v>30</v>
      </c>
    </row>
    <row r="116" spans="1:9">
      <c r="A116" s="12">
        <f t="shared" si="5"/>
        <v>115</v>
      </c>
      <c r="B116" s="13" t="str">
        <f t="shared" si="6"/>
        <v>SPEC_MTS_II: Sportska animacija</v>
      </c>
      <c r="C116" s="14">
        <v>2</v>
      </c>
      <c r="D116" s="13" t="s">
        <v>119</v>
      </c>
      <c r="E116" s="14" t="s">
        <v>5</v>
      </c>
      <c r="F116" s="14" t="str">
        <f t="shared" si="7"/>
        <v>II</v>
      </c>
      <c r="G116" s="14" t="str">
        <f t="shared" si="4"/>
        <v>SPEC_MTS_II</v>
      </c>
      <c r="H116" s="9">
        <v>15</v>
      </c>
      <c r="I116" s="9">
        <v>30</v>
      </c>
    </row>
    <row r="117" spans="1:9">
      <c r="A117" s="12">
        <f t="shared" si="5"/>
        <v>116</v>
      </c>
      <c r="B117" s="13" t="str">
        <f t="shared" si="6"/>
        <v>SPEC_MTS_III: Sport u turizmu</v>
      </c>
      <c r="C117" s="14">
        <v>3</v>
      </c>
      <c r="D117" s="13" t="s">
        <v>120</v>
      </c>
      <c r="E117" s="14" t="s">
        <v>5</v>
      </c>
      <c r="F117" s="14" t="str">
        <f t="shared" si="7"/>
        <v>III</v>
      </c>
      <c r="G117" s="14" t="str">
        <f t="shared" si="4"/>
        <v>SPEC_MTS_III</v>
      </c>
      <c r="H117" s="9">
        <v>30</v>
      </c>
      <c r="I117" s="9">
        <v>30</v>
      </c>
    </row>
    <row r="118" spans="1:9">
      <c r="A118" s="12">
        <f t="shared" si="5"/>
        <v>117</v>
      </c>
      <c r="B118" s="13" t="str">
        <f t="shared" si="6"/>
        <v>SPEC_MTS_III: Strateški menadžment u turizmu i sportu</v>
      </c>
      <c r="C118" s="14">
        <v>3</v>
      </c>
      <c r="D118" s="13" t="s">
        <v>121</v>
      </c>
      <c r="E118" s="14" t="s">
        <v>5</v>
      </c>
      <c r="F118" s="14" t="str">
        <f t="shared" si="7"/>
        <v>III</v>
      </c>
      <c r="G118" s="14" t="str">
        <f t="shared" si="4"/>
        <v>SPEC_MTS_III</v>
      </c>
      <c r="H118" s="9">
        <v>30</v>
      </c>
      <c r="I118" s="9">
        <v>30</v>
      </c>
    </row>
    <row r="119" spans="1:9">
      <c r="A119" s="12">
        <f t="shared" si="5"/>
        <v>118</v>
      </c>
      <c r="B119" s="13" t="str">
        <f t="shared" si="6"/>
        <v>SPEC_MTS_III: Poslovni španjolski jezik</v>
      </c>
      <c r="C119" s="14">
        <v>3</v>
      </c>
      <c r="D119" s="13" t="s">
        <v>122</v>
      </c>
      <c r="E119" s="14" t="s">
        <v>5</v>
      </c>
      <c r="F119" s="14" t="str">
        <f t="shared" si="7"/>
        <v>III</v>
      </c>
      <c r="G119" s="14" t="str">
        <f t="shared" si="4"/>
        <v>SPEC_MTS_III</v>
      </c>
      <c r="H119" s="9">
        <v>15</v>
      </c>
      <c r="I119" s="9">
        <v>30</v>
      </c>
    </row>
    <row r="120" spans="1:9">
      <c r="A120" s="12">
        <f t="shared" si="5"/>
        <v>119</v>
      </c>
      <c r="B120" s="13" t="str">
        <f t="shared" si="6"/>
        <v>SPEC_MTS_III: Menadžment neprofitnih organizacija u turizmu i sportu</v>
      </c>
      <c r="C120" s="14">
        <v>3</v>
      </c>
      <c r="D120" s="13" t="s">
        <v>123</v>
      </c>
      <c r="E120" s="14" t="s">
        <v>5</v>
      </c>
      <c r="F120" s="14" t="str">
        <f t="shared" si="7"/>
        <v>III</v>
      </c>
      <c r="G120" s="14" t="str">
        <f t="shared" si="4"/>
        <v>SPEC_MTS_III</v>
      </c>
      <c r="H120" s="9">
        <v>15</v>
      </c>
      <c r="I120" s="9">
        <v>30</v>
      </c>
    </row>
    <row r="121" spans="1:9">
      <c r="A121" s="12">
        <f t="shared" si="5"/>
        <v>120</v>
      </c>
      <c r="B121" s="13" t="str">
        <f t="shared" si="6"/>
        <v>SPEC_MTS_III: Menadžment kongresnog turizma</v>
      </c>
      <c r="C121" s="14">
        <v>3</v>
      </c>
      <c r="D121" s="13" t="s">
        <v>124</v>
      </c>
      <c r="E121" s="14" t="s">
        <v>5</v>
      </c>
      <c r="F121" s="14" t="str">
        <f t="shared" si="7"/>
        <v>III</v>
      </c>
      <c r="G121" s="14" t="str">
        <f t="shared" si="4"/>
        <v>SPEC_MTS_III</v>
      </c>
      <c r="H121" s="9">
        <v>15</v>
      </c>
      <c r="I121" s="9">
        <v>30</v>
      </c>
    </row>
    <row r="122" spans="1:9">
      <c r="A122" s="12">
        <f t="shared" si="5"/>
        <v>121</v>
      </c>
      <c r="B122" s="13" t="str">
        <f t="shared" si="6"/>
        <v>SPEC_MTS_III: Menadžment zdravstvenog turizma</v>
      </c>
      <c r="C122" s="14">
        <v>3</v>
      </c>
      <c r="D122" s="13" t="s">
        <v>125</v>
      </c>
      <c r="E122" s="14" t="s">
        <v>5</v>
      </c>
      <c r="F122" s="14" t="str">
        <f t="shared" si="7"/>
        <v>III</v>
      </c>
      <c r="G122" s="14" t="str">
        <f t="shared" si="4"/>
        <v>SPEC_MTS_III</v>
      </c>
      <c r="H122" s="9">
        <v>15</v>
      </c>
      <c r="I122" s="9">
        <v>30</v>
      </c>
    </row>
    <row r="123" spans="1:9">
      <c r="A123" s="12">
        <f t="shared" si="5"/>
        <v>122</v>
      </c>
      <c r="B123" s="13" t="str">
        <f t="shared" si="6"/>
        <v>SPEC_MTS_III: Sociologija sporta</v>
      </c>
      <c r="C123" s="14">
        <v>3</v>
      </c>
      <c r="D123" s="13" t="s">
        <v>126</v>
      </c>
      <c r="E123" s="14" t="s">
        <v>5</v>
      </c>
      <c r="F123" s="14" t="str">
        <f t="shared" si="7"/>
        <v>III</v>
      </c>
      <c r="G123" s="14" t="str">
        <f t="shared" si="4"/>
        <v>SPEC_MTS_III</v>
      </c>
      <c r="H123" s="9">
        <v>15</v>
      </c>
      <c r="I123" s="9">
        <v>30</v>
      </c>
    </row>
    <row r="124" spans="1:9">
      <c r="A124" s="12">
        <f t="shared" si="5"/>
        <v>123</v>
      </c>
      <c r="B124" s="13" t="str">
        <f t="shared" si="6"/>
        <v>SPEC_MTS_III: Menadžment sportsko rekreacijskih sadržaja u turizmu i sportu</v>
      </c>
      <c r="C124" s="14">
        <v>3</v>
      </c>
      <c r="D124" s="13" t="s">
        <v>127</v>
      </c>
      <c r="E124" s="14" t="s">
        <v>5</v>
      </c>
      <c r="F124" s="14" t="str">
        <f t="shared" si="7"/>
        <v>III</v>
      </c>
      <c r="G124" s="14" t="str">
        <f t="shared" si="4"/>
        <v>SPEC_MTS_III</v>
      </c>
      <c r="H124" s="9">
        <v>15</v>
      </c>
      <c r="I124" s="9">
        <v>30</v>
      </c>
    </row>
    <row r="125" spans="1:9">
      <c r="A125" s="12">
        <f t="shared" si="5"/>
        <v>124</v>
      </c>
      <c r="B125" s="13" t="str">
        <f t="shared" si="6"/>
        <v>SPEC_MTS_III: Praktikum</v>
      </c>
      <c r="C125" s="14">
        <v>3</v>
      </c>
      <c r="D125" s="13" t="s">
        <v>128</v>
      </c>
      <c r="E125" s="14" t="s">
        <v>5</v>
      </c>
      <c r="F125" s="14" t="str">
        <f t="shared" si="7"/>
        <v>III</v>
      </c>
      <c r="G125" s="14" t="str">
        <f t="shared" si="4"/>
        <v>SPEC_MTS_III</v>
      </c>
      <c r="H125" s="9">
        <v>0</v>
      </c>
      <c r="I125" s="9">
        <v>30</v>
      </c>
    </row>
    <row r="126" spans="1:9">
      <c r="A126" s="12">
        <f t="shared" si="5"/>
        <v>125</v>
      </c>
      <c r="B126" s="13" t="str">
        <f t="shared" si="6"/>
        <v>SPEC_MTS_IV: Diplomski rad</v>
      </c>
      <c r="C126" s="14">
        <v>4</v>
      </c>
      <c r="D126" s="13" t="s">
        <v>129</v>
      </c>
      <c r="E126" s="14" t="s">
        <v>5</v>
      </c>
      <c r="F126" s="14" t="str">
        <f t="shared" si="7"/>
        <v>IV</v>
      </c>
      <c r="G126" s="14" t="str">
        <f t="shared" si="4"/>
        <v>SPEC_MTS_IV</v>
      </c>
      <c r="H126" s="9">
        <v>0</v>
      </c>
      <c r="I126" s="9">
        <v>0</v>
      </c>
    </row>
    <row r="127" spans="1:9">
      <c r="A127" s="12">
        <f t="shared" si="5"/>
        <v>126</v>
      </c>
      <c r="B127" s="13" t="str">
        <f t="shared" si="6"/>
        <v>SPEC_MTS_IV: Stručna praksa</v>
      </c>
      <c r="C127" s="14">
        <v>4</v>
      </c>
      <c r="D127" s="13" t="s">
        <v>130</v>
      </c>
      <c r="E127" s="14" t="s">
        <v>5</v>
      </c>
      <c r="F127" s="14" t="str">
        <f t="shared" si="7"/>
        <v>IV</v>
      </c>
      <c r="G127" s="14" t="str">
        <f t="shared" si="4"/>
        <v>SPEC_MTS_IV</v>
      </c>
      <c r="H127" s="9">
        <v>0</v>
      </c>
      <c r="I127" s="9">
        <v>0</v>
      </c>
    </row>
    <row r="128" spans="1:9">
      <c r="A128" s="12">
        <f t="shared" si="5"/>
        <v>127</v>
      </c>
      <c r="B128" s="13" t="str">
        <f t="shared" si="6"/>
        <v>OR_I: Matematika I</v>
      </c>
      <c r="C128" s="14">
        <v>1</v>
      </c>
      <c r="D128" s="13" t="s">
        <v>17</v>
      </c>
      <c r="E128" s="14" t="s">
        <v>6</v>
      </c>
      <c r="F128" s="14" t="str">
        <f t="shared" si="7"/>
        <v>I</v>
      </c>
      <c r="G128" s="14" t="str">
        <f t="shared" si="4"/>
        <v>OR_I</v>
      </c>
      <c r="H128" s="9">
        <v>30</v>
      </c>
      <c r="I128" s="9">
        <v>45</v>
      </c>
    </row>
    <row r="129" spans="1:9">
      <c r="A129" s="12">
        <f t="shared" si="5"/>
        <v>128</v>
      </c>
      <c r="B129" s="13" t="str">
        <f t="shared" si="6"/>
        <v>OR_I: Osnove energetike</v>
      </c>
      <c r="C129" s="14">
        <v>1</v>
      </c>
      <c r="D129" s="13" t="s">
        <v>131</v>
      </c>
      <c r="E129" s="14" t="s">
        <v>6</v>
      </c>
      <c r="F129" s="14" t="str">
        <f t="shared" si="7"/>
        <v>I</v>
      </c>
      <c r="G129" s="14" t="str">
        <f t="shared" si="4"/>
        <v>OR_I</v>
      </c>
      <c r="H129" s="9">
        <v>30</v>
      </c>
      <c r="I129" s="9">
        <v>45</v>
      </c>
    </row>
    <row r="130" spans="1:9">
      <c r="A130" s="12">
        <f t="shared" si="5"/>
        <v>129</v>
      </c>
      <c r="B130" s="13" t="str">
        <f t="shared" si="6"/>
        <v>OR_I: Osnove računarstva</v>
      </c>
      <c r="C130" s="14">
        <v>1</v>
      </c>
      <c r="D130" s="13" t="s">
        <v>132</v>
      </c>
      <c r="E130" s="14" t="s">
        <v>6</v>
      </c>
      <c r="F130" s="14" t="str">
        <f t="shared" si="7"/>
        <v>I</v>
      </c>
      <c r="G130" s="14" t="str">
        <f t="shared" ref="G130:G193" si="8">CONCATENATE($E130,"_",$F130)</f>
        <v>OR_I</v>
      </c>
      <c r="H130" s="9">
        <v>30</v>
      </c>
      <c r="I130" s="9">
        <v>30</v>
      </c>
    </row>
    <row r="131" spans="1:9">
      <c r="A131" s="12">
        <f t="shared" ref="A131:A194" si="9">ROW()-ROW(A$1)</f>
        <v>130</v>
      </c>
      <c r="B131" s="13" t="str">
        <f t="shared" ref="B131:B194" si="10">CONCATENATE(E131,"_",F131,": ",D131)</f>
        <v>OR_I: Strani jezik I - Engleski jezik</v>
      </c>
      <c r="C131" s="14">
        <v>1</v>
      </c>
      <c r="D131" s="13" t="s">
        <v>133</v>
      </c>
      <c r="E131" s="14" t="s">
        <v>6</v>
      </c>
      <c r="F131" s="14" t="str">
        <f t="shared" ref="F131:F194" si="11">IF(ROMAN(C131)="",C131,ROMAN(C131))</f>
        <v>I</v>
      </c>
      <c r="G131" s="14" t="str">
        <f t="shared" si="8"/>
        <v>OR_I</v>
      </c>
      <c r="H131" s="9">
        <v>15</v>
      </c>
      <c r="I131" s="9">
        <v>15</v>
      </c>
    </row>
    <row r="132" spans="1:9">
      <c r="A132" s="12">
        <f t="shared" si="9"/>
        <v>131</v>
      </c>
      <c r="B132" s="13" t="str">
        <f t="shared" si="10"/>
        <v>OR_I: Strani jezik I - Njemački jezik</v>
      </c>
      <c r="C132" s="14">
        <v>1</v>
      </c>
      <c r="D132" s="13" t="s">
        <v>134</v>
      </c>
      <c r="E132" s="14" t="s">
        <v>6</v>
      </c>
      <c r="F132" s="14" t="str">
        <f t="shared" si="11"/>
        <v>I</v>
      </c>
      <c r="G132" s="14" t="str">
        <f t="shared" si="8"/>
        <v>OR_I</v>
      </c>
      <c r="H132" s="9">
        <v>15</v>
      </c>
      <c r="I132" s="9">
        <v>15</v>
      </c>
    </row>
    <row r="133" spans="1:9">
      <c r="A133" s="12">
        <f t="shared" si="9"/>
        <v>132</v>
      </c>
      <c r="B133" s="13" t="str">
        <f t="shared" si="10"/>
        <v>OR_I: Tehničko crtanje</v>
      </c>
      <c r="C133" s="14">
        <v>1</v>
      </c>
      <c r="D133" s="13" t="s">
        <v>135</v>
      </c>
      <c r="E133" s="14" t="s">
        <v>6</v>
      </c>
      <c r="F133" s="14" t="str">
        <f t="shared" si="11"/>
        <v>I</v>
      </c>
      <c r="G133" s="14" t="str">
        <f t="shared" si="8"/>
        <v>OR_I</v>
      </c>
      <c r="H133" s="9">
        <v>15</v>
      </c>
      <c r="I133" s="9">
        <v>30</v>
      </c>
    </row>
    <row r="134" spans="1:9">
      <c r="A134" s="12">
        <f t="shared" si="9"/>
        <v>133</v>
      </c>
      <c r="B134" s="13" t="str">
        <f t="shared" si="10"/>
        <v>OR_I: Tjelesna  i zdravstvena kultura I</v>
      </c>
      <c r="C134" s="14">
        <v>1</v>
      </c>
      <c r="D134" s="16" t="s">
        <v>136</v>
      </c>
      <c r="E134" s="14" t="s">
        <v>6</v>
      </c>
      <c r="F134" s="14" t="str">
        <f t="shared" si="11"/>
        <v>I</v>
      </c>
      <c r="G134" s="14" t="str">
        <f t="shared" si="8"/>
        <v>OR_I</v>
      </c>
      <c r="H134" s="9">
        <v>30</v>
      </c>
      <c r="I134" s="9">
        <v>30</v>
      </c>
    </row>
    <row r="135" spans="1:9">
      <c r="A135" s="12">
        <f t="shared" si="9"/>
        <v>134</v>
      </c>
      <c r="B135" s="13" t="str">
        <f t="shared" si="10"/>
        <v>OR_I: Tehnologija materijalnih resursa</v>
      </c>
      <c r="C135" s="14">
        <v>1</v>
      </c>
      <c r="D135" s="13" t="s">
        <v>137</v>
      </c>
      <c r="E135" s="14" t="s">
        <v>6</v>
      </c>
      <c r="F135" s="14" t="str">
        <f t="shared" si="11"/>
        <v>I</v>
      </c>
      <c r="G135" s="14" t="str">
        <f t="shared" si="8"/>
        <v>OR_I</v>
      </c>
      <c r="H135" s="9">
        <v>0</v>
      </c>
      <c r="I135" s="9">
        <v>30</v>
      </c>
    </row>
    <row r="136" spans="1:9">
      <c r="A136" s="12">
        <f t="shared" si="9"/>
        <v>135</v>
      </c>
      <c r="B136" s="13" t="str">
        <f t="shared" si="10"/>
        <v>OR_II: Ekonomika i organizacija poslovanja</v>
      </c>
      <c r="C136" s="14">
        <v>2</v>
      </c>
      <c r="D136" s="13" t="s">
        <v>138</v>
      </c>
      <c r="E136" s="14" t="s">
        <v>6</v>
      </c>
      <c r="F136" s="14" t="str">
        <f t="shared" si="11"/>
        <v>II</v>
      </c>
      <c r="G136" s="14" t="str">
        <f t="shared" si="8"/>
        <v>OR_II</v>
      </c>
      <c r="H136" s="9">
        <v>30</v>
      </c>
      <c r="I136" s="9">
        <v>15</v>
      </c>
    </row>
    <row r="137" spans="1:9">
      <c r="A137" s="12">
        <f t="shared" si="9"/>
        <v>136</v>
      </c>
      <c r="B137" s="13" t="str">
        <f t="shared" si="10"/>
        <v>OR_II: Fizika</v>
      </c>
      <c r="C137" s="14">
        <v>2</v>
      </c>
      <c r="D137" s="13" t="s">
        <v>19</v>
      </c>
      <c r="E137" s="14" t="s">
        <v>6</v>
      </c>
      <c r="F137" s="14" t="str">
        <f t="shared" si="11"/>
        <v>II</v>
      </c>
      <c r="G137" s="14" t="str">
        <f t="shared" si="8"/>
        <v>OR_II</v>
      </c>
      <c r="H137" s="9">
        <v>30</v>
      </c>
      <c r="I137" s="9">
        <v>30</v>
      </c>
    </row>
    <row r="138" spans="1:9">
      <c r="A138" s="12">
        <f t="shared" si="9"/>
        <v>137</v>
      </c>
      <c r="B138" s="13" t="str">
        <f t="shared" si="10"/>
        <v>OR_II: Kemija u održivom razvoju</v>
      </c>
      <c r="C138" s="14">
        <v>2</v>
      </c>
      <c r="D138" s="13" t="s">
        <v>201</v>
      </c>
      <c r="E138" s="14" t="s">
        <v>6</v>
      </c>
      <c r="F138" s="14" t="str">
        <f t="shared" si="11"/>
        <v>II</v>
      </c>
      <c r="G138" s="14" t="str">
        <f t="shared" si="8"/>
        <v>OR_II</v>
      </c>
      <c r="H138" s="9">
        <v>15</v>
      </c>
      <c r="I138" s="9">
        <v>15</v>
      </c>
    </row>
    <row r="139" spans="1:9">
      <c r="A139" s="12">
        <f t="shared" si="9"/>
        <v>138</v>
      </c>
      <c r="B139" s="13" t="str">
        <f t="shared" si="10"/>
        <v>OR_II: Konstrukcijsko modeliranje</v>
      </c>
      <c r="C139" s="14">
        <v>2</v>
      </c>
      <c r="D139" s="13" t="s">
        <v>202</v>
      </c>
      <c r="E139" s="14" t="s">
        <v>6</v>
      </c>
      <c r="F139" s="14" t="str">
        <f t="shared" si="11"/>
        <v>II</v>
      </c>
      <c r="G139" s="14" t="str">
        <f t="shared" si="8"/>
        <v>OR_II</v>
      </c>
      <c r="H139" s="9">
        <v>15</v>
      </c>
      <c r="I139" s="9">
        <v>30</v>
      </c>
    </row>
    <row r="140" spans="1:9">
      <c r="A140" s="12">
        <f t="shared" si="9"/>
        <v>139</v>
      </c>
      <c r="B140" s="13" t="str">
        <f t="shared" si="10"/>
        <v>OR_II: Matematika II</v>
      </c>
      <c r="C140" s="14">
        <v>2</v>
      </c>
      <c r="D140" s="13" t="s">
        <v>24</v>
      </c>
      <c r="E140" s="14" t="s">
        <v>6</v>
      </c>
      <c r="F140" s="14" t="str">
        <f t="shared" si="11"/>
        <v>II</v>
      </c>
      <c r="G140" s="14" t="str">
        <f t="shared" si="8"/>
        <v>OR_II</v>
      </c>
      <c r="H140" s="9">
        <v>30</v>
      </c>
      <c r="I140" s="9">
        <v>30</v>
      </c>
    </row>
    <row r="141" spans="1:9">
      <c r="A141" s="12">
        <f t="shared" si="9"/>
        <v>140</v>
      </c>
      <c r="B141" s="13" t="str">
        <f t="shared" si="10"/>
        <v>OR_II: Primijenjena statistika</v>
      </c>
      <c r="C141" s="14">
        <v>2</v>
      </c>
      <c r="D141" s="13" t="s">
        <v>139</v>
      </c>
      <c r="E141" s="14" t="s">
        <v>6</v>
      </c>
      <c r="F141" s="14" t="str">
        <f t="shared" si="11"/>
        <v>II</v>
      </c>
      <c r="G141" s="14" t="str">
        <f t="shared" si="8"/>
        <v>OR_II</v>
      </c>
      <c r="H141" s="9">
        <v>30</v>
      </c>
      <c r="I141" s="9">
        <v>30</v>
      </c>
    </row>
    <row r="142" spans="1:9">
      <c r="A142" s="12">
        <f t="shared" si="9"/>
        <v>141</v>
      </c>
      <c r="B142" s="13" t="str">
        <f t="shared" si="10"/>
        <v>OR_II: Strani jezik II - Engleski jezik</v>
      </c>
      <c r="C142" s="14">
        <v>2</v>
      </c>
      <c r="D142" s="13" t="s">
        <v>140</v>
      </c>
      <c r="E142" s="14" t="s">
        <v>6</v>
      </c>
      <c r="F142" s="14" t="str">
        <f t="shared" si="11"/>
        <v>II</v>
      </c>
      <c r="G142" s="14" t="str">
        <f t="shared" si="8"/>
        <v>OR_II</v>
      </c>
      <c r="H142" s="9">
        <v>15</v>
      </c>
      <c r="I142" s="9">
        <v>15</v>
      </c>
    </row>
    <row r="143" spans="1:9">
      <c r="A143" s="12">
        <f t="shared" si="9"/>
        <v>142</v>
      </c>
      <c r="B143" s="13" t="str">
        <f t="shared" si="10"/>
        <v>OR_II: Strani jezik II - Njemački jezik</v>
      </c>
      <c r="C143" s="14">
        <v>2</v>
      </c>
      <c r="D143" s="13" t="s">
        <v>141</v>
      </c>
      <c r="E143" s="14" t="s">
        <v>6</v>
      </c>
      <c r="F143" s="14" t="str">
        <f t="shared" si="11"/>
        <v>II</v>
      </c>
      <c r="G143" s="14" t="str">
        <f t="shared" si="8"/>
        <v>OR_II</v>
      </c>
      <c r="H143" s="9">
        <v>15</v>
      </c>
      <c r="I143" s="9">
        <v>15</v>
      </c>
    </row>
    <row r="144" spans="1:9">
      <c r="A144" s="12">
        <f t="shared" si="9"/>
        <v>143</v>
      </c>
      <c r="B144" s="13" t="str">
        <f t="shared" si="10"/>
        <v>OR_II: Tjelesna i zdravstvena kultura II</v>
      </c>
      <c r="C144" s="14">
        <v>2</v>
      </c>
      <c r="D144" s="13" t="s">
        <v>21</v>
      </c>
      <c r="E144" s="14" t="s">
        <v>6</v>
      </c>
      <c r="F144" s="14" t="str">
        <f t="shared" si="11"/>
        <v>II</v>
      </c>
      <c r="G144" s="14" t="str">
        <f t="shared" si="8"/>
        <v>OR_II</v>
      </c>
      <c r="H144" s="9">
        <v>0</v>
      </c>
      <c r="I144" s="9">
        <v>30</v>
      </c>
    </row>
    <row r="145" spans="1:10">
      <c r="A145" s="12">
        <f t="shared" si="9"/>
        <v>144</v>
      </c>
      <c r="B145" s="13" t="str">
        <f t="shared" si="10"/>
        <v>OR_III: Elektrotehnika</v>
      </c>
      <c r="C145" s="14">
        <v>3</v>
      </c>
      <c r="D145" t="s">
        <v>142</v>
      </c>
      <c r="E145" s="14" t="s">
        <v>6</v>
      </c>
      <c r="F145" s="14" t="str">
        <f t="shared" si="11"/>
        <v>III</v>
      </c>
      <c r="G145" s="14" t="str">
        <f t="shared" si="8"/>
        <v>OR_III</v>
      </c>
      <c r="H145" s="9">
        <v>30</v>
      </c>
      <c r="I145" s="9">
        <v>30</v>
      </c>
      <c r="J145"/>
    </row>
    <row r="146" spans="1:10">
      <c r="A146" s="12">
        <f t="shared" si="9"/>
        <v>145</v>
      </c>
      <c r="B146" s="13" t="str">
        <f t="shared" si="10"/>
        <v>OR_III: Mehanika</v>
      </c>
      <c r="C146" s="14">
        <v>3</v>
      </c>
      <c r="D146" t="s">
        <v>203</v>
      </c>
      <c r="E146" s="14" t="s">
        <v>6</v>
      </c>
      <c r="F146" s="14" t="str">
        <f t="shared" si="11"/>
        <v>III</v>
      </c>
      <c r="G146" s="14" t="str">
        <f t="shared" si="8"/>
        <v>OR_III</v>
      </c>
      <c r="H146" s="9">
        <v>30</v>
      </c>
      <c r="I146" s="9">
        <v>15</v>
      </c>
      <c r="J146"/>
    </row>
    <row r="147" spans="1:10">
      <c r="A147" s="12">
        <f t="shared" si="9"/>
        <v>146</v>
      </c>
      <c r="B147" s="13" t="str">
        <f t="shared" si="10"/>
        <v>OR_III: Tehnologija I</v>
      </c>
      <c r="C147" s="14">
        <v>3</v>
      </c>
      <c r="D147" t="s">
        <v>151</v>
      </c>
      <c r="E147" s="14" t="s">
        <v>6</v>
      </c>
      <c r="F147" s="14" t="str">
        <f t="shared" si="11"/>
        <v>III</v>
      </c>
      <c r="G147" s="14" t="str">
        <f t="shared" si="8"/>
        <v>OR_III</v>
      </c>
      <c r="H147" s="9">
        <v>30</v>
      </c>
      <c r="I147" s="9">
        <v>30</v>
      </c>
      <c r="J147"/>
    </row>
    <row r="148" spans="1:10">
      <c r="A148" s="12">
        <f t="shared" si="9"/>
        <v>147</v>
      </c>
      <c r="B148" s="13" t="str">
        <f t="shared" si="10"/>
        <v>OR_III: Upravljanje kvalitetom</v>
      </c>
      <c r="C148" s="14">
        <v>3</v>
      </c>
      <c r="D148" t="s">
        <v>153</v>
      </c>
      <c r="E148" s="14" t="s">
        <v>6</v>
      </c>
      <c r="F148" s="14" t="str">
        <f t="shared" si="11"/>
        <v>III</v>
      </c>
      <c r="G148" s="14" t="str">
        <f t="shared" si="8"/>
        <v>OR_III</v>
      </c>
      <c r="H148" s="9">
        <v>30</v>
      </c>
      <c r="I148" s="9">
        <v>15</v>
      </c>
      <c r="J148"/>
    </row>
    <row r="149" spans="1:10">
      <c r="A149" s="12">
        <f t="shared" si="9"/>
        <v>148</v>
      </c>
      <c r="B149" s="13" t="str">
        <f t="shared" si="10"/>
        <v>OR_III: Termodinamika</v>
      </c>
      <c r="C149" s="14">
        <v>3</v>
      </c>
      <c r="D149" t="s">
        <v>152</v>
      </c>
      <c r="E149" s="14" t="s">
        <v>6</v>
      </c>
      <c r="F149" s="14" t="str">
        <f t="shared" si="11"/>
        <v>III</v>
      </c>
      <c r="G149" s="14" t="str">
        <f t="shared" si="8"/>
        <v>OR_III</v>
      </c>
      <c r="H149" s="9">
        <v>30</v>
      </c>
      <c r="I149" s="9">
        <v>30</v>
      </c>
      <c r="J149"/>
    </row>
    <row r="150" spans="1:10">
      <c r="A150" s="12">
        <f t="shared" si="9"/>
        <v>149</v>
      </c>
      <c r="B150" s="13" t="str">
        <f t="shared" si="10"/>
        <v>OR_III: Čvrstoća</v>
      </c>
      <c r="C150" s="14">
        <v>3</v>
      </c>
      <c r="D150" t="s">
        <v>204</v>
      </c>
      <c r="E150" s="14" t="s">
        <v>6</v>
      </c>
      <c r="F150" s="14" t="str">
        <f t="shared" si="11"/>
        <v>III</v>
      </c>
      <c r="G150" s="14" t="str">
        <f t="shared" si="8"/>
        <v>OR_III</v>
      </c>
      <c r="H150" s="9">
        <v>30</v>
      </c>
      <c r="I150" s="9">
        <v>15</v>
      </c>
      <c r="J150"/>
    </row>
    <row r="151" spans="1:10">
      <c r="A151" s="12">
        <f t="shared" si="9"/>
        <v>150</v>
      </c>
      <c r="B151" s="13" t="str">
        <f t="shared" si="10"/>
        <v>OR_III: Tjelesna i zdravstvena kultura III</v>
      </c>
      <c r="C151" s="14">
        <v>3</v>
      </c>
      <c r="D151" t="s">
        <v>27</v>
      </c>
      <c r="E151" s="14" t="s">
        <v>6</v>
      </c>
      <c r="F151" s="14" t="str">
        <f t="shared" si="11"/>
        <v>III</v>
      </c>
      <c r="G151" s="14" t="str">
        <f t="shared" si="8"/>
        <v>OR_III</v>
      </c>
      <c r="H151" s="9">
        <v>30</v>
      </c>
      <c r="I151" s="9">
        <v>30</v>
      </c>
      <c r="J151"/>
    </row>
    <row r="152" spans="1:10">
      <c r="A152" s="12">
        <f t="shared" si="9"/>
        <v>151</v>
      </c>
      <c r="B152" s="13" t="str">
        <f t="shared" si="10"/>
        <v>OR_III: Nosivost konstrukcija</v>
      </c>
      <c r="C152" s="14">
        <v>3</v>
      </c>
      <c r="D152" t="s">
        <v>205</v>
      </c>
      <c r="E152" s="14" t="s">
        <v>6</v>
      </c>
      <c r="F152" s="14" t="str">
        <f t="shared" si="11"/>
        <v>III</v>
      </c>
      <c r="G152" s="14" t="str">
        <f t="shared" si="8"/>
        <v>OR_III</v>
      </c>
      <c r="H152" s="9">
        <v>30</v>
      </c>
      <c r="I152" s="9">
        <v>30</v>
      </c>
      <c r="J152"/>
    </row>
    <row r="153" spans="1:10">
      <c r="A153" s="12">
        <f t="shared" si="9"/>
        <v>152</v>
      </c>
      <c r="B153" s="13" t="str">
        <f t="shared" si="10"/>
        <v>OR_III: Zgradarstvo</v>
      </c>
      <c r="C153" s="14">
        <v>3</v>
      </c>
      <c r="D153" t="s">
        <v>206</v>
      </c>
      <c r="E153" s="14" t="s">
        <v>6</v>
      </c>
      <c r="F153" s="14" t="str">
        <f t="shared" si="11"/>
        <v>III</v>
      </c>
      <c r="G153" s="14" t="str">
        <f t="shared" si="8"/>
        <v>OR_III</v>
      </c>
      <c r="H153" s="9">
        <v>30</v>
      </c>
      <c r="I153" s="9">
        <v>30</v>
      </c>
      <c r="J153"/>
    </row>
    <row r="154" spans="1:10">
      <c r="A154" s="12">
        <f t="shared" si="9"/>
        <v>153</v>
      </c>
      <c r="B154" s="13" t="str">
        <f t="shared" si="10"/>
        <v>OR_III: Tehnologija građenja I</v>
      </c>
      <c r="C154" s="14">
        <v>3</v>
      </c>
      <c r="D154" t="s">
        <v>150</v>
      </c>
      <c r="E154" s="14" t="s">
        <v>6</v>
      </c>
      <c r="F154" s="14" t="str">
        <f t="shared" si="11"/>
        <v>III</v>
      </c>
      <c r="G154" s="14" t="str">
        <f t="shared" si="8"/>
        <v>OR_III</v>
      </c>
      <c r="H154" s="9">
        <v>30</v>
      </c>
      <c r="I154" s="9">
        <v>30</v>
      </c>
      <c r="J154"/>
    </row>
    <row r="155" spans="1:10">
      <c r="A155" s="12">
        <f t="shared" si="9"/>
        <v>154</v>
      </c>
      <c r="B155" s="13" t="str">
        <f t="shared" si="10"/>
        <v>OR_III: Organizacija građenja I</v>
      </c>
      <c r="C155" s="14">
        <v>3</v>
      </c>
      <c r="D155" t="s">
        <v>148</v>
      </c>
      <c r="E155" s="14" t="s">
        <v>6</v>
      </c>
      <c r="F155" s="14" t="str">
        <f t="shared" si="11"/>
        <v>III</v>
      </c>
      <c r="G155" s="14" t="str">
        <f t="shared" si="8"/>
        <v>OR_III</v>
      </c>
      <c r="H155" s="9">
        <v>30</v>
      </c>
      <c r="I155" s="9">
        <v>30</v>
      </c>
      <c r="J155"/>
    </row>
    <row r="156" spans="1:10">
      <c r="A156" s="12">
        <f t="shared" si="9"/>
        <v>155</v>
      </c>
      <c r="B156" s="13" t="str">
        <f t="shared" si="10"/>
        <v>OR_III: Mehanika i otpornost konstrukcija</v>
      </c>
      <c r="C156" s="14">
        <v>3</v>
      </c>
      <c r="D156" t="s">
        <v>207</v>
      </c>
      <c r="E156" s="14" t="s">
        <v>6</v>
      </c>
      <c r="F156" s="14" t="str">
        <f t="shared" si="11"/>
        <v>III</v>
      </c>
      <c r="G156" s="14" t="str">
        <f t="shared" si="8"/>
        <v>OR_III</v>
      </c>
      <c r="H156" s="9">
        <v>15</v>
      </c>
      <c r="I156" s="9">
        <v>15</v>
      </c>
      <c r="J156"/>
    </row>
    <row r="157" spans="1:10">
      <c r="A157" s="12">
        <f t="shared" si="9"/>
        <v>156</v>
      </c>
      <c r="B157" s="13" t="str">
        <f t="shared" si="10"/>
        <v>OR_III: Upravljanje i korištenje vodenih resursa</v>
      </c>
      <c r="C157" s="14">
        <v>3</v>
      </c>
      <c r="D157" t="s">
        <v>208</v>
      </c>
      <c r="E157" s="14" t="s">
        <v>6</v>
      </c>
      <c r="F157" s="14" t="str">
        <f t="shared" si="11"/>
        <v>III</v>
      </c>
      <c r="G157" s="14" t="str">
        <f t="shared" si="8"/>
        <v>OR_III</v>
      </c>
      <c r="H157" s="9">
        <v>30</v>
      </c>
      <c r="I157" s="9">
        <v>30</v>
      </c>
      <c r="J157"/>
    </row>
    <row r="158" spans="1:10">
      <c r="A158" s="12">
        <f t="shared" si="9"/>
        <v>157</v>
      </c>
      <c r="B158" s="13" t="str">
        <f t="shared" si="10"/>
        <v>OR_III: Osnove biologije</v>
      </c>
      <c r="C158" s="14">
        <v>3</v>
      </c>
      <c r="D158" t="s">
        <v>209</v>
      </c>
      <c r="E158" s="14" t="s">
        <v>6</v>
      </c>
      <c r="F158" s="14" t="str">
        <f t="shared" si="11"/>
        <v>III</v>
      </c>
      <c r="G158" s="14" t="str">
        <f t="shared" si="8"/>
        <v>OR_III</v>
      </c>
      <c r="H158" s="9">
        <v>30</v>
      </c>
      <c r="I158" s="9">
        <v>30</v>
      </c>
      <c r="J158"/>
    </row>
    <row r="159" spans="1:10">
      <c r="A159" s="12">
        <f t="shared" si="9"/>
        <v>158</v>
      </c>
      <c r="B159" s="13" t="str">
        <f t="shared" si="10"/>
        <v>OR_III: Instrumenti zaštite okoliša</v>
      </c>
      <c r="C159" s="14">
        <v>3</v>
      </c>
      <c r="D159" t="s">
        <v>144</v>
      </c>
      <c r="E159" s="14" t="s">
        <v>6</v>
      </c>
      <c r="F159" s="14" t="str">
        <f t="shared" si="11"/>
        <v>III</v>
      </c>
      <c r="G159" s="14" t="str">
        <f t="shared" si="8"/>
        <v>OR_III</v>
      </c>
      <c r="H159" s="9">
        <v>30</v>
      </c>
      <c r="I159" s="9">
        <v>30</v>
      </c>
      <c r="J159"/>
    </row>
    <row r="160" spans="1:10">
      <c r="A160" s="12">
        <f t="shared" si="9"/>
        <v>159</v>
      </c>
      <c r="B160" s="13" t="str">
        <f t="shared" si="10"/>
        <v>OR_III: Analitička kemija okoliša</v>
      </c>
      <c r="C160" s="14">
        <v>3</v>
      </c>
      <c r="D160" t="s">
        <v>210</v>
      </c>
      <c r="E160" s="14" t="s">
        <v>6</v>
      </c>
      <c r="F160" s="14" t="str">
        <f t="shared" si="11"/>
        <v>III</v>
      </c>
      <c r="G160" s="14" t="str">
        <f t="shared" si="8"/>
        <v>OR_III</v>
      </c>
      <c r="H160" s="9">
        <v>30</v>
      </c>
      <c r="I160" s="9">
        <v>30</v>
      </c>
      <c r="J160"/>
    </row>
    <row r="161" spans="1:11">
      <c r="A161" s="12">
        <f t="shared" si="9"/>
        <v>160</v>
      </c>
      <c r="B161" s="13" t="str">
        <f t="shared" si="10"/>
        <v>OR_III: Inženjerstvo u zaštiti okoliša</v>
      </c>
      <c r="C161" s="14">
        <v>3</v>
      </c>
      <c r="D161" t="s">
        <v>145</v>
      </c>
      <c r="E161" s="14" t="s">
        <v>6</v>
      </c>
      <c r="F161" s="14" t="str">
        <f t="shared" si="11"/>
        <v>III</v>
      </c>
      <c r="G161" s="14" t="str">
        <f t="shared" si="8"/>
        <v>OR_III</v>
      </c>
      <c r="H161" s="9">
        <v>30</v>
      </c>
      <c r="I161" s="9">
        <v>30</v>
      </c>
      <c r="J161"/>
    </row>
    <row r="162" spans="1:11">
      <c r="A162" s="12">
        <f t="shared" si="9"/>
        <v>161</v>
      </c>
      <c r="B162" s="13" t="str">
        <f t="shared" si="10"/>
        <v>OR_III: Opskrba vodom i odvodnja</v>
      </c>
      <c r="C162" s="14">
        <v>3</v>
      </c>
      <c r="D162" t="s">
        <v>147</v>
      </c>
      <c r="E162" s="14" t="s">
        <v>6</v>
      </c>
      <c r="F162" s="14" t="str">
        <f t="shared" si="11"/>
        <v>III</v>
      </c>
      <c r="G162" s="14" t="str">
        <f t="shared" si="8"/>
        <v>OR_III</v>
      </c>
      <c r="H162" s="9">
        <v>0</v>
      </c>
      <c r="I162" s="9">
        <v>30</v>
      </c>
      <c r="J162"/>
    </row>
    <row r="163" spans="1:11">
      <c r="A163" s="12">
        <f t="shared" si="9"/>
        <v>162</v>
      </c>
      <c r="B163" s="13" t="str">
        <f t="shared" si="10"/>
        <v>OR_III: Gospodarenje prirodnim resursima</v>
      </c>
      <c r="C163" s="14">
        <v>3</v>
      </c>
      <c r="D163" t="s">
        <v>143</v>
      </c>
      <c r="E163" s="14" t="s">
        <v>6</v>
      </c>
      <c r="F163" s="14" t="str">
        <f t="shared" si="11"/>
        <v>III</v>
      </c>
      <c r="G163" s="14" t="str">
        <f t="shared" si="8"/>
        <v>OR_III</v>
      </c>
      <c r="H163" s="9">
        <v>30</v>
      </c>
      <c r="I163" s="9">
        <v>15</v>
      </c>
      <c r="J163"/>
    </row>
    <row r="164" spans="1:11">
      <c r="A164" s="12">
        <f t="shared" si="9"/>
        <v>163</v>
      </c>
      <c r="B164" s="13" t="str">
        <f t="shared" si="10"/>
        <v>OR_IV: Tehnologija II</v>
      </c>
      <c r="C164" s="14">
        <v>4</v>
      </c>
      <c r="D164" t="s">
        <v>164</v>
      </c>
      <c r="E164" s="14" t="s">
        <v>6</v>
      </c>
      <c r="F164" s="14" t="str">
        <f t="shared" si="11"/>
        <v>IV</v>
      </c>
      <c r="G164" s="14" t="str">
        <f t="shared" si="8"/>
        <v>OR_IV</v>
      </c>
      <c r="H164" s="9">
        <v>30</v>
      </c>
      <c r="I164" s="9">
        <v>30</v>
      </c>
      <c r="J164"/>
      <c r="K164"/>
    </row>
    <row r="165" spans="1:11">
      <c r="A165" s="12">
        <f t="shared" si="9"/>
        <v>164</v>
      </c>
      <c r="B165" s="13" t="str">
        <f t="shared" si="10"/>
        <v>OR_IV: Održavanje</v>
      </c>
      <c r="C165" s="14">
        <v>4</v>
      </c>
      <c r="D165" t="s">
        <v>158</v>
      </c>
      <c r="E165" s="14" t="s">
        <v>6</v>
      </c>
      <c r="F165" s="14" t="str">
        <f t="shared" si="11"/>
        <v>IV</v>
      </c>
      <c r="G165" s="14" t="str">
        <f t="shared" si="8"/>
        <v>OR_IV</v>
      </c>
      <c r="H165" s="9">
        <v>30</v>
      </c>
      <c r="I165" s="9">
        <v>30</v>
      </c>
      <c r="J165"/>
      <c r="K165"/>
    </row>
    <row r="166" spans="1:11">
      <c r="A166" s="12">
        <f t="shared" si="9"/>
        <v>165</v>
      </c>
      <c r="B166" s="13" t="str">
        <f t="shared" si="10"/>
        <v>OR_IV: Mehanika fluida</v>
      </c>
      <c r="C166" s="14">
        <v>4</v>
      </c>
      <c r="D166" t="s">
        <v>146</v>
      </c>
      <c r="E166" s="14" t="s">
        <v>6</v>
      </c>
      <c r="F166" s="14" t="str">
        <f t="shared" si="11"/>
        <v>IV</v>
      </c>
      <c r="G166" s="14" t="str">
        <f t="shared" si="8"/>
        <v>OR_IV</v>
      </c>
      <c r="H166" s="9">
        <v>30</v>
      </c>
      <c r="I166" s="9">
        <v>30</v>
      </c>
      <c r="J166"/>
      <c r="K166"/>
    </row>
    <row r="167" spans="1:11">
      <c r="A167" s="12">
        <f t="shared" si="9"/>
        <v>166</v>
      </c>
      <c r="B167" s="13" t="str">
        <f t="shared" si="10"/>
        <v>OR_IV: Energetska postrojenja</v>
      </c>
      <c r="C167" s="14">
        <v>4</v>
      </c>
      <c r="D167" t="s">
        <v>211</v>
      </c>
      <c r="E167" s="14" t="s">
        <v>6</v>
      </c>
      <c r="F167" s="14" t="str">
        <f t="shared" si="11"/>
        <v>IV</v>
      </c>
      <c r="G167" s="14" t="str">
        <f t="shared" si="8"/>
        <v>OR_IV</v>
      </c>
      <c r="H167" s="9">
        <v>30</v>
      </c>
      <c r="I167" s="9">
        <v>30</v>
      </c>
      <c r="J167"/>
      <c r="K167"/>
    </row>
    <row r="168" spans="1:11">
      <c r="A168" s="12">
        <f t="shared" si="9"/>
        <v>167</v>
      </c>
      <c r="B168" s="13" t="str">
        <f t="shared" si="10"/>
        <v>OR_IV: Energetske pretvorbe</v>
      </c>
      <c r="C168" s="14">
        <v>4</v>
      </c>
      <c r="D168" t="s">
        <v>155</v>
      </c>
      <c r="E168" s="14" t="s">
        <v>6</v>
      </c>
      <c r="F168" s="14" t="str">
        <f t="shared" si="11"/>
        <v>IV</v>
      </c>
      <c r="G168" s="14" t="str">
        <f t="shared" si="8"/>
        <v>OR_IV</v>
      </c>
      <c r="H168" s="9">
        <v>30</v>
      </c>
      <c r="I168" s="9">
        <v>30</v>
      </c>
      <c r="J168"/>
      <c r="K168"/>
    </row>
    <row r="169" spans="1:11">
      <c r="A169" s="12">
        <f t="shared" si="9"/>
        <v>168</v>
      </c>
      <c r="B169" s="13" t="str">
        <f t="shared" si="10"/>
        <v>OR_IV: Osnove automatike</v>
      </c>
      <c r="C169" s="14">
        <v>4</v>
      </c>
      <c r="D169" t="s">
        <v>162</v>
      </c>
      <c r="E169" s="14" t="s">
        <v>6</v>
      </c>
      <c r="F169" s="14" t="str">
        <f t="shared" si="11"/>
        <v>IV</v>
      </c>
      <c r="G169" s="14" t="str">
        <f t="shared" si="8"/>
        <v>OR_IV</v>
      </c>
      <c r="H169" s="9">
        <v>30</v>
      </c>
      <c r="I169" s="9">
        <v>30</v>
      </c>
      <c r="J169"/>
      <c r="K169"/>
    </row>
    <row r="170" spans="1:11">
      <c r="A170" s="12">
        <f t="shared" si="9"/>
        <v>169</v>
      </c>
      <c r="B170" s="13" t="str">
        <f t="shared" si="10"/>
        <v>OR_IV: Tjelesna i zdravstvena kultura IV</v>
      </c>
      <c r="C170" s="14">
        <v>4</v>
      </c>
      <c r="D170" t="s">
        <v>33</v>
      </c>
      <c r="E170" s="14" t="s">
        <v>6</v>
      </c>
      <c r="F170" s="14" t="str">
        <f t="shared" si="11"/>
        <v>IV</v>
      </c>
      <c r="G170" s="14" t="str">
        <f t="shared" si="8"/>
        <v>OR_IV</v>
      </c>
      <c r="H170" s="9">
        <v>30</v>
      </c>
      <c r="I170" s="9">
        <v>30</v>
      </c>
      <c r="J170"/>
      <c r="K170"/>
    </row>
    <row r="171" spans="1:11">
      <c r="A171" s="12">
        <f t="shared" si="9"/>
        <v>170</v>
      </c>
      <c r="B171" s="13" t="str">
        <f t="shared" si="10"/>
        <v>OR_IV: Geotehnika</v>
      </c>
      <c r="C171" s="14">
        <v>4</v>
      </c>
      <c r="D171" t="s">
        <v>212</v>
      </c>
      <c r="E171" s="14" t="s">
        <v>6</v>
      </c>
      <c r="F171" s="14" t="str">
        <f t="shared" si="11"/>
        <v>IV</v>
      </c>
      <c r="G171" s="14" t="str">
        <f t="shared" si="8"/>
        <v>OR_IV</v>
      </c>
      <c r="H171" s="9">
        <v>30</v>
      </c>
      <c r="I171" s="9">
        <v>30</v>
      </c>
      <c r="J171"/>
      <c r="K171"/>
    </row>
    <row r="172" spans="1:11">
      <c r="A172" s="12">
        <f t="shared" si="9"/>
        <v>171</v>
      </c>
      <c r="B172" s="13" t="str">
        <f t="shared" si="10"/>
        <v>OR_IV: Dimenzioniranje drvenih i metalnih konstrukcija</v>
      </c>
      <c r="C172" s="14">
        <v>4</v>
      </c>
      <c r="D172" t="s">
        <v>213</v>
      </c>
      <c r="E172" s="14" t="s">
        <v>6</v>
      </c>
      <c r="F172" s="14" t="str">
        <f t="shared" si="11"/>
        <v>IV</v>
      </c>
      <c r="G172" s="14" t="str">
        <f t="shared" si="8"/>
        <v>OR_IV</v>
      </c>
      <c r="H172" s="9">
        <v>30</v>
      </c>
      <c r="I172" s="9">
        <v>15</v>
      </c>
      <c r="J172"/>
      <c r="K172"/>
    </row>
    <row r="173" spans="1:11">
      <c r="A173" s="12">
        <f t="shared" si="9"/>
        <v>172</v>
      </c>
      <c r="B173" s="13" t="str">
        <f t="shared" si="10"/>
        <v>OR_IV: Dimenzioniranje betonskih i zidanih konstrukcija</v>
      </c>
      <c r="C173" s="14">
        <v>4</v>
      </c>
      <c r="D173" t="s">
        <v>214</v>
      </c>
      <c r="E173" s="14" t="s">
        <v>6</v>
      </c>
      <c r="F173" s="14" t="str">
        <f t="shared" si="11"/>
        <v>IV</v>
      </c>
      <c r="G173" s="14" t="str">
        <f t="shared" si="8"/>
        <v>OR_IV</v>
      </c>
      <c r="H173" s="9">
        <v>30</v>
      </c>
      <c r="I173" s="9">
        <v>30</v>
      </c>
      <c r="J173"/>
      <c r="K173"/>
    </row>
    <row r="174" spans="1:11">
      <c r="A174" s="12">
        <f t="shared" si="9"/>
        <v>173</v>
      </c>
      <c r="B174" s="13" t="str">
        <f t="shared" si="10"/>
        <v>OR_IV: Urbanističko planiranje i projektiranje</v>
      </c>
      <c r="C174" s="14">
        <v>4</v>
      </c>
      <c r="D174" t="s">
        <v>166</v>
      </c>
      <c r="E174" s="14" t="s">
        <v>6</v>
      </c>
      <c r="F174" s="14" t="str">
        <f t="shared" si="11"/>
        <v>IV</v>
      </c>
      <c r="G174" s="14" t="str">
        <f t="shared" si="8"/>
        <v>OR_IV</v>
      </c>
      <c r="H174" s="9">
        <v>15</v>
      </c>
      <c r="I174" s="9">
        <v>30</v>
      </c>
      <c r="J174"/>
      <c r="K174"/>
    </row>
    <row r="175" spans="1:11">
      <c r="A175" s="12">
        <f t="shared" si="9"/>
        <v>174</v>
      </c>
      <c r="B175" s="13" t="str">
        <f t="shared" si="10"/>
        <v>OR_IV: Organizacija građenja II</v>
      </c>
      <c r="C175" s="14">
        <v>4</v>
      </c>
      <c r="D175" t="s">
        <v>160</v>
      </c>
      <c r="E175" s="14" t="s">
        <v>6</v>
      </c>
      <c r="F175" s="14" t="str">
        <f t="shared" si="11"/>
        <v>IV</v>
      </c>
      <c r="G175" s="14" t="str">
        <f t="shared" si="8"/>
        <v>OR_IV</v>
      </c>
      <c r="H175" s="9">
        <v>30</v>
      </c>
      <c r="I175" s="9">
        <v>15</v>
      </c>
      <c r="J175"/>
      <c r="K175"/>
    </row>
    <row r="176" spans="1:11">
      <c r="A176" s="12">
        <f t="shared" si="9"/>
        <v>175</v>
      </c>
      <c r="B176" s="13" t="str">
        <f t="shared" si="10"/>
        <v>OR_IV: Tehnologija građenja II</v>
      </c>
      <c r="C176" s="14">
        <v>4</v>
      </c>
      <c r="D176" t="s">
        <v>163</v>
      </c>
      <c r="E176" s="14" t="s">
        <v>6</v>
      </c>
      <c r="F176" s="14" t="str">
        <f t="shared" si="11"/>
        <v>IV</v>
      </c>
      <c r="G176" s="14" t="str">
        <f t="shared" si="8"/>
        <v>OR_IV</v>
      </c>
      <c r="H176" s="9">
        <v>30</v>
      </c>
      <c r="I176" s="9">
        <v>30</v>
      </c>
      <c r="J176"/>
      <c r="K176"/>
    </row>
    <row r="177" spans="1:11">
      <c r="A177" s="12">
        <f t="shared" si="9"/>
        <v>176</v>
      </c>
      <c r="B177" s="13" t="str">
        <f t="shared" si="10"/>
        <v>OR_IV: Mikrobiologija okoliša</v>
      </c>
      <c r="C177" s="14">
        <v>4</v>
      </c>
      <c r="D177" t="s">
        <v>157</v>
      </c>
      <c r="E177" s="14" t="s">
        <v>6</v>
      </c>
      <c r="F177" s="14" t="str">
        <f t="shared" si="11"/>
        <v>IV</v>
      </c>
      <c r="G177" s="14" t="str">
        <f t="shared" si="8"/>
        <v>OR_IV</v>
      </c>
      <c r="H177" s="9">
        <v>30</v>
      </c>
      <c r="I177" s="9">
        <v>30</v>
      </c>
      <c r="J177"/>
      <c r="K177"/>
    </row>
    <row r="178" spans="1:11">
      <c r="A178" s="12">
        <f t="shared" si="9"/>
        <v>177</v>
      </c>
      <c r="B178" s="13" t="str">
        <f t="shared" si="10"/>
        <v>OR_IV: Upravljanje kakvoćom voda</v>
      </c>
      <c r="C178" s="14">
        <v>4</v>
      </c>
      <c r="D178" t="s">
        <v>165</v>
      </c>
      <c r="E178" s="14" t="s">
        <v>6</v>
      </c>
      <c r="F178" s="14" t="str">
        <f t="shared" si="11"/>
        <v>IV</v>
      </c>
      <c r="G178" s="14" t="str">
        <f t="shared" si="8"/>
        <v>OR_IV</v>
      </c>
      <c r="H178" s="9">
        <v>30</v>
      </c>
      <c r="I178" s="9">
        <v>30</v>
      </c>
      <c r="J178"/>
      <c r="K178"/>
    </row>
    <row r="179" spans="1:11">
      <c r="A179" s="12">
        <f t="shared" si="9"/>
        <v>178</v>
      </c>
      <c r="B179" s="13" t="str">
        <f t="shared" si="10"/>
        <v>OR_IV: Održivo gospodarenje otpadom</v>
      </c>
      <c r="C179" s="14">
        <v>4</v>
      </c>
      <c r="D179" t="s">
        <v>159</v>
      </c>
      <c r="E179" s="14" t="s">
        <v>6</v>
      </c>
      <c r="F179" s="14" t="str">
        <f t="shared" si="11"/>
        <v>IV</v>
      </c>
      <c r="G179" s="14" t="str">
        <f t="shared" si="8"/>
        <v>OR_IV</v>
      </c>
      <c r="H179" s="9">
        <v>30</v>
      </c>
      <c r="I179" s="9">
        <v>30</v>
      </c>
      <c r="J179"/>
      <c r="K179"/>
    </row>
    <row r="180" spans="1:11">
      <c r="A180" s="12">
        <f t="shared" si="9"/>
        <v>179</v>
      </c>
      <c r="B180" s="13" t="str">
        <f t="shared" si="10"/>
        <v>OR_IV: Opća ekologija</v>
      </c>
      <c r="C180" s="14">
        <v>4</v>
      </c>
      <c r="D180" t="s">
        <v>215</v>
      </c>
      <c r="E180" s="14" t="s">
        <v>6</v>
      </c>
      <c r="F180" s="14" t="str">
        <f t="shared" si="11"/>
        <v>IV</v>
      </c>
      <c r="G180" s="14" t="str">
        <f t="shared" si="8"/>
        <v>OR_IV</v>
      </c>
      <c r="H180" s="9">
        <v>0</v>
      </c>
      <c r="I180" s="9">
        <v>30</v>
      </c>
      <c r="J180"/>
      <c r="K180"/>
    </row>
    <row r="181" spans="1:11">
      <c r="A181" s="12">
        <f t="shared" si="9"/>
        <v>180</v>
      </c>
      <c r="B181" s="13" t="str">
        <f t="shared" si="10"/>
        <v>OR_IV: Ekologija tla</v>
      </c>
      <c r="C181" s="14">
        <v>4</v>
      </c>
      <c r="D181" t="s">
        <v>216</v>
      </c>
      <c r="E181" s="14" t="s">
        <v>6</v>
      </c>
      <c r="F181" s="14" t="str">
        <f t="shared" si="11"/>
        <v>IV</v>
      </c>
      <c r="G181" s="14" t="str">
        <f t="shared" si="8"/>
        <v>OR_IV</v>
      </c>
      <c r="H181" s="9">
        <v>30</v>
      </c>
      <c r="I181" s="9">
        <v>30</v>
      </c>
      <c r="J181"/>
      <c r="K181"/>
    </row>
    <row r="182" spans="1:11">
      <c r="A182" s="12">
        <f t="shared" si="9"/>
        <v>181</v>
      </c>
      <c r="B182" s="13" t="str">
        <f t="shared" si="10"/>
        <v>OR_IV: Organizacija obavljanja poslova zaštite okoliša</v>
      </c>
      <c r="C182" s="14">
        <v>4</v>
      </c>
      <c r="D182" t="s">
        <v>161</v>
      </c>
      <c r="E182" s="14" t="s">
        <v>6</v>
      </c>
      <c r="F182" s="14" t="str">
        <f t="shared" si="11"/>
        <v>IV</v>
      </c>
      <c r="G182" s="14" t="str">
        <f t="shared" si="8"/>
        <v>OR_IV</v>
      </c>
      <c r="H182" s="9">
        <v>15</v>
      </c>
      <c r="I182" s="9">
        <v>30</v>
      </c>
      <c r="J182"/>
      <c r="K182"/>
    </row>
    <row r="183" spans="1:11">
      <c r="A183" s="12">
        <f t="shared" si="9"/>
        <v>182</v>
      </c>
      <c r="B183" s="13" t="str">
        <f t="shared" si="10"/>
        <v>OR_V: Grijanje i klimatizacija</v>
      </c>
      <c r="C183" s="14">
        <v>5</v>
      </c>
      <c r="D183" t="s">
        <v>168</v>
      </c>
      <c r="E183" s="14" t="s">
        <v>6</v>
      </c>
      <c r="F183" s="14" t="str">
        <f t="shared" si="11"/>
        <v>V</v>
      </c>
      <c r="G183" s="14" t="str">
        <f t="shared" si="8"/>
        <v>OR_V</v>
      </c>
      <c r="H183" s="9">
        <v>15</v>
      </c>
      <c r="I183" s="9">
        <v>30</v>
      </c>
    </row>
    <row r="184" spans="1:11">
      <c r="A184" s="12">
        <f t="shared" si="9"/>
        <v>183</v>
      </c>
      <c r="B184" s="13" t="str">
        <f t="shared" si="10"/>
        <v>OR_V: Rashladna tehnika</v>
      </c>
      <c r="C184" s="14">
        <v>5</v>
      </c>
      <c r="D184" t="s">
        <v>179</v>
      </c>
      <c r="E184" s="14" t="s">
        <v>6</v>
      </c>
      <c r="F184" s="14" t="str">
        <f t="shared" si="11"/>
        <v>V</v>
      </c>
      <c r="G184" s="14" t="str">
        <f t="shared" si="8"/>
        <v>OR_V</v>
      </c>
      <c r="H184" s="9">
        <v>30</v>
      </c>
      <c r="I184" s="9">
        <v>30</v>
      </c>
    </row>
    <row r="185" spans="1:11">
      <c r="A185" s="12">
        <f t="shared" si="9"/>
        <v>184</v>
      </c>
      <c r="B185" s="13" t="str">
        <f t="shared" si="10"/>
        <v>OR_V: Vodovodne i plinske instalacije</v>
      </c>
      <c r="C185" s="14">
        <v>5</v>
      </c>
      <c r="D185" t="s">
        <v>182</v>
      </c>
      <c r="E185" s="14" t="s">
        <v>6</v>
      </c>
      <c r="F185" s="14" t="str">
        <f t="shared" si="11"/>
        <v>V</v>
      </c>
      <c r="G185" s="14" t="str">
        <f t="shared" si="8"/>
        <v>OR_V</v>
      </c>
      <c r="H185" s="9">
        <v>15</v>
      </c>
      <c r="I185" s="9">
        <v>30</v>
      </c>
    </row>
    <row r="186" spans="1:11">
      <c r="A186" s="12">
        <f t="shared" si="9"/>
        <v>185</v>
      </c>
      <c r="B186" s="13" t="str">
        <f t="shared" si="10"/>
        <v>OR_V: Pumpe, ventilatori i kompresori</v>
      </c>
      <c r="C186" s="14">
        <v>5</v>
      </c>
      <c r="D186" t="s">
        <v>178</v>
      </c>
      <c r="E186" s="14" t="s">
        <v>6</v>
      </c>
      <c r="F186" s="14" t="str">
        <f t="shared" si="11"/>
        <v>V</v>
      </c>
      <c r="G186" s="14" t="str">
        <f t="shared" si="8"/>
        <v>OR_V</v>
      </c>
      <c r="H186" s="9">
        <v>15</v>
      </c>
      <c r="I186" s="9">
        <v>30</v>
      </c>
    </row>
    <row r="187" spans="1:11">
      <c r="A187" s="12">
        <f t="shared" si="9"/>
        <v>186</v>
      </c>
      <c r="B187" s="13" t="str">
        <f t="shared" si="10"/>
        <v>OR_V: Praksa</v>
      </c>
      <c r="C187" s="14">
        <v>5</v>
      </c>
      <c r="D187" s="13" t="s">
        <v>51</v>
      </c>
      <c r="E187" s="14" t="s">
        <v>6</v>
      </c>
      <c r="F187" s="14" t="str">
        <f t="shared" si="11"/>
        <v>V</v>
      </c>
      <c r="G187" s="14" t="str">
        <f t="shared" si="8"/>
        <v>OR_V</v>
      </c>
      <c r="H187" s="9">
        <v>30</v>
      </c>
      <c r="I187" s="9">
        <v>15</v>
      </c>
    </row>
    <row r="188" spans="1:11">
      <c r="A188" s="12">
        <f t="shared" si="9"/>
        <v>187</v>
      </c>
      <c r="B188" s="13" t="str">
        <f t="shared" si="10"/>
        <v>OR_V: Mjerenje u termotehnici</v>
      </c>
      <c r="C188" s="14">
        <v>5</v>
      </c>
      <c r="D188" t="s">
        <v>169</v>
      </c>
      <c r="E188" s="14" t="s">
        <v>6</v>
      </c>
      <c r="F188" s="14" t="str">
        <f t="shared" si="11"/>
        <v>V</v>
      </c>
      <c r="G188" s="14" t="str">
        <f t="shared" si="8"/>
        <v>OR_V</v>
      </c>
      <c r="H188" s="9">
        <v>30</v>
      </c>
      <c r="I188" s="9">
        <v>30</v>
      </c>
    </row>
    <row r="189" spans="1:11">
      <c r="A189" s="12">
        <f t="shared" si="9"/>
        <v>188</v>
      </c>
      <c r="B189" s="13" t="str">
        <f t="shared" si="10"/>
        <v>OR_V: Ekološka održivost</v>
      </c>
      <c r="C189" s="14">
        <v>5</v>
      </c>
      <c r="D189" t="s">
        <v>167</v>
      </c>
      <c r="E189" s="14" t="s">
        <v>6</v>
      </c>
      <c r="F189" s="14" t="str">
        <f t="shared" si="11"/>
        <v>V</v>
      </c>
      <c r="G189" s="14" t="str">
        <f t="shared" si="8"/>
        <v>OR_V</v>
      </c>
      <c r="H189" s="9">
        <v>30</v>
      </c>
      <c r="I189" s="9">
        <v>30</v>
      </c>
    </row>
    <row r="190" spans="1:11">
      <c r="A190" s="12">
        <f t="shared" si="9"/>
        <v>189</v>
      </c>
      <c r="B190" s="13" t="str">
        <f t="shared" si="10"/>
        <v>OR_V: Upravljački softver</v>
      </c>
      <c r="C190" s="14">
        <v>5</v>
      </c>
      <c r="D190" t="s">
        <v>180</v>
      </c>
      <c r="E190" s="14" t="s">
        <v>6</v>
      </c>
      <c r="F190" s="14" t="str">
        <f t="shared" si="11"/>
        <v>V</v>
      </c>
      <c r="G190" s="14" t="str">
        <f t="shared" si="8"/>
        <v>OR_V</v>
      </c>
      <c r="H190" s="9">
        <v>30</v>
      </c>
      <c r="I190" s="9">
        <v>30</v>
      </c>
    </row>
    <row r="191" spans="1:11">
      <c r="A191" s="12">
        <f t="shared" si="9"/>
        <v>190</v>
      </c>
      <c r="B191" s="13" t="str">
        <f t="shared" si="10"/>
        <v>OR_V: Zavarivanje I</v>
      </c>
      <c r="C191" s="14">
        <v>5</v>
      </c>
      <c r="D191" t="s">
        <v>183</v>
      </c>
      <c r="E191" s="14" t="s">
        <v>6</v>
      </c>
      <c r="F191" s="14" t="str">
        <f t="shared" si="11"/>
        <v>V</v>
      </c>
      <c r="G191" s="14" t="str">
        <f t="shared" si="8"/>
        <v>OR_V</v>
      </c>
      <c r="H191" s="9">
        <v>15</v>
      </c>
      <c r="I191" s="9">
        <v>30</v>
      </c>
    </row>
    <row r="192" spans="1:11">
      <c r="A192" s="12">
        <f t="shared" si="9"/>
        <v>191</v>
      </c>
      <c r="B192" s="13" t="str">
        <f t="shared" si="10"/>
        <v>OR_V: Održivost arhitekture</v>
      </c>
      <c r="C192" s="14">
        <v>5</v>
      </c>
      <c r="D192" t="s">
        <v>173</v>
      </c>
      <c r="E192" s="14" t="s">
        <v>6</v>
      </c>
      <c r="F192" s="14" t="str">
        <f t="shared" si="11"/>
        <v>V</v>
      </c>
      <c r="G192" s="14" t="str">
        <f t="shared" si="8"/>
        <v>OR_V</v>
      </c>
      <c r="H192" s="9">
        <v>15</v>
      </c>
      <c r="I192" s="9">
        <v>30</v>
      </c>
    </row>
    <row r="193" spans="1:9">
      <c r="A193" s="12">
        <f t="shared" si="9"/>
        <v>192</v>
      </c>
      <c r="B193" s="13" t="str">
        <f t="shared" si="10"/>
        <v>OR_V: Održivost graditeljstva</v>
      </c>
      <c r="C193" s="14">
        <v>5</v>
      </c>
      <c r="D193" t="s">
        <v>174</v>
      </c>
      <c r="E193" s="14" t="s">
        <v>6</v>
      </c>
      <c r="F193" s="14" t="str">
        <f t="shared" si="11"/>
        <v>V</v>
      </c>
      <c r="G193" s="14" t="str">
        <f t="shared" si="8"/>
        <v>OR_V</v>
      </c>
      <c r="H193" s="9">
        <v>15</v>
      </c>
      <c r="I193" s="9">
        <v>30</v>
      </c>
    </row>
    <row r="194" spans="1:9">
      <c r="A194" s="12">
        <f t="shared" si="9"/>
        <v>193</v>
      </c>
      <c r="B194" s="13" t="str">
        <f t="shared" si="10"/>
        <v>OR_V: Upravljanje poslovnim sustavima</v>
      </c>
      <c r="C194" s="14">
        <v>5</v>
      </c>
      <c r="D194" t="s">
        <v>181</v>
      </c>
      <c r="E194" s="14" t="s">
        <v>6</v>
      </c>
      <c r="F194" s="14" t="str">
        <f t="shared" si="11"/>
        <v>V</v>
      </c>
      <c r="G194" s="14" t="str">
        <f t="shared" ref="G194:G228" si="12">CONCATENATE($E194,"_",$F194)</f>
        <v>OR_V</v>
      </c>
      <c r="H194" s="9">
        <v>30</v>
      </c>
      <c r="I194" s="9">
        <v>30</v>
      </c>
    </row>
    <row r="195" spans="1:9">
      <c r="A195" s="12">
        <f t="shared" ref="A195:A228" si="13">ROW()-ROW(A$1)</f>
        <v>194</v>
      </c>
      <c r="B195" s="13" t="str">
        <f t="shared" ref="B195:B222" si="14">CONCATENATE(E195,"_",F195,": ",D195)</f>
        <v>OR_V: Osnove mjeriteljstva i geokatastra</v>
      </c>
      <c r="C195" s="14">
        <v>5</v>
      </c>
      <c r="D195" t="s">
        <v>176</v>
      </c>
      <c r="E195" s="14" t="s">
        <v>6</v>
      </c>
      <c r="F195" s="14" t="str">
        <f t="shared" ref="F195:F222" si="15">IF(ROMAN(C195)="",C195,ROMAN(C195))</f>
        <v>V</v>
      </c>
      <c r="G195" s="14" t="str">
        <f t="shared" si="12"/>
        <v>OR_V</v>
      </c>
      <c r="H195" s="9">
        <v>30</v>
      </c>
      <c r="I195" s="9">
        <v>30</v>
      </c>
    </row>
    <row r="196" spans="1:9">
      <c r="A196" s="12">
        <f t="shared" si="13"/>
        <v>195</v>
      </c>
      <c r="B196" s="13" t="str">
        <f t="shared" si="14"/>
        <v>OR_V: Oblikovanje pomoću računala</v>
      </c>
      <c r="C196" s="14">
        <v>5</v>
      </c>
      <c r="D196" t="s">
        <v>170</v>
      </c>
      <c r="E196" s="14" t="s">
        <v>6</v>
      </c>
      <c r="F196" s="14" t="str">
        <f t="shared" si="15"/>
        <v>V</v>
      </c>
      <c r="G196" s="14" t="str">
        <f t="shared" si="12"/>
        <v>OR_V</v>
      </c>
      <c r="H196" s="9">
        <v>30</v>
      </c>
      <c r="I196" s="9">
        <v>30</v>
      </c>
    </row>
    <row r="197" spans="1:9">
      <c r="A197" s="12">
        <f t="shared" si="13"/>
        <v>196</v>
      </c>
      <c r="B197" s="13" t="str">
        <f t="shared" si="14"/>
        <v>OR_V: Ekološka održivost</v>
      </c>
      <c r="C197" s="14">
        <v>5</v>
      </c>
      <c r="D197" t="s">
        <v>167</v>
      </c>
      <c r="E197" s="14" t="s">
        <v>6</v>
      </c>
      <c r="F197" s="14" t="str">
        <f t="shared" si="15"/>
        <v>V</v>
      </c>
      <c r="G197" s="14" t="str">
        <f t="shared" si="12"/>
        <v>OR_V</v>
      </c>
      <c r="H197" s="9">
        <v>15</v>
      </c>
      <c r="I197" s="9">
        <v>30</v>
      </c>
    </row>
    <row r="198" spans="1:9">
      <c r="A198" s="12">
        <f t="shared" si="13"/>
        <v>197</v>
      </c>
      <c r="B198" s="13" t="str">
        <f t="shared" si="14"/>
        <v>OR_V: Odlagalište otpada</v>
      </c>
      <c r="C198" s="14">
        <v>5</v>
      </c>
      <c r="D198" t="s">
        <v>171</v>
      </c>
      <c r="E198" s="14" t="s">
        <v>6</v>
      </c>
      <c r="F198" s="14" t="str">
        <f t="shared" si="15"/>
        <v>V</v>
      </c>
      <c r="G198" s="14" t="str">
        <f t="shared" si="12"/>
        <v>OR_V</v>
      </c>
      <c r="H198" s="9">
        <v>15</v>
      </c>
      <c r="I198" s="9">
        <v>30</v>
      </c>
    </row>
    <row r="199" spans="1:9">
      <c r="A199" s="12">
        <f t="shared" si="13"/>
        <v>198</v>
      </c>
      <c r="B199" s="13" t="str">
        <f t="shared" si="14"/>
        <v>OR_V: Održivo gospodarenje tlom</v>
      </c>
      <c r="C199" s="14">
        <v>5</v>
      </c>
      <c r="D199" t="s">
        <v>172</v>
      </c>
      <c r="E199" s="14" t="s">
        <v>6</v>
      </c>
      <c r="F199" s="14" t="str">
        <f t="shared" si="15"/>
        <v>V</v>
      </c>
      <c r="G199" s="14" t="str">
        <f t="shared" si="12"/>
        <v>OR_V</v>
      </c>
      <c r="H199" s="9">
        <v>15</v>
      </c>
      <c r="I199" s="9">
        <v>30</v>
      </c>
    </row>
    <row r="200" spans="1:9">
      <c r="A200" s="12">
        <f t="shared" si="13"/>
        <v>199</v>
      </c>
      <c r="B200" s="13" t="str">
        <f t="shared" si="14"/>
        <v>OR_V: Pročišćavanje otpadnih voda</v>
      </c>
      <c r="C200" s="14">
        <v>5</v>
      </c>
      <c r="D200" t="s">
        <v>177</v>
      </c>
      <c r="E200" s="14" t="s">
        <v>6</v>
      </c>
      <c r="F200" s="14" t="str">
        <f t="shared" si="15"/>
        <v>V</v>
      </c>
      <c r="G200" s="14" t="str">
        <f t="shared" si="12"/>
        <v>OR_V</v>
      </c>
      <c r="H200" s="9">
        <v>30</v>
      </c>
      <c r="I200" s="9">
        <v>15</v>
      </c>
    </row>
    <row r="201" spans="1:9">
      <c r="A201" s="12">
        <f t="shared" si="13"/>
        <v>200</v>
      </c>
      <c r="B201" s="13" t="str">
        <f t="shared" si="14"/>
        <v>OR_V: Emisije u okoliš</v>
      </c>
      <c r="C201" s="14">
        <v>5</v>
      </c>
      <c r="D201" t="s">
        <v>154</v>
      </c>
      <c r="E201" s="14" t="s">
        <v>6</v>
      </c>
      <c r="F201" s="14" t="str">
        <f t="shared" si="15"/>
        <v>V</v>
      </c>
      <c r="G201" s="14" t="str">
        <f t="shared" si="12"/>
        <v>OR_V</v>
      </c>
      <c r="H201" s="9">
        <v>30</v>
      </c>
      <c r="I201" s="9">
        <v>30</v>
      </c>
    </row>
    <row r="202" spans="1:9">
      <c r="A202" s="12">
        <f t="shared" si="13"/>
        <v>201</v>
      </c>
      <c r="B202" s="13" t="str">
        <f t="shared" si="14"/>
        <v>OR_V: Održivost komunalija</v>
      </c>
      <c r="C202" s="14">
        <v>5</v>
      </c>
      <c r="D202" t="s">
        <v>175</v>
      </c>
      <c r="E202" s="14" t="s">
        <v>6</v>
      </c>
      <c r="F202" s="14" t="str">
        <f t="shared" si="15"/>
        <v>V</v>
      </c>
      <c r="G202" s="14" t="str">
        <f t="shared" si="12"/>
        <v>OR_V</v>
      </c>
      <c r="H202" s="9">
        <v>15</v>
      </c>
      <c r="I202" s="9">
        <v>30</v>
      </c>
    </row>
    <row r="203" spans="1:9">
      <c r="A203" s="12">
        <f t="shared" si="13"/>
        <v>202</v>
      </c>
      <c r="B203" s="13" t="str">
        <f t="shared" si="14"/>
        <v>OR_V: Ekološka održivost</v>
      </c>
      <c r="C203" s="14">
        <v>5</v>
      </c>
      <c r="D203" t="s">
        <v>167</v>
      </c>
      <c r="E203" s="14" t="s">
        <v>6</v>
      </c>
      <c r="F203" s="14" t="str">
        <f t="shared" si="15"/>
        <v>V</v>
      </c>
      <c r="G203" s="14" t="str">
        <f t="shared" si="12"/>
        <v>OR_V</v>
      </c>
      <c r="H203" s="9">
        <v>15</v>
      </c>
      <c r="I203" s="9">
        <v>30</v>
      </c>
    </row>
    <row r="204" spans="1:9">
      <c r="A204" s="12">
        <f t="shared" si="13"/>
        <v>203</v>
      </c>
      <c r="B204" s="13" t="str">
        <f t="shared" si="14"/>
        <v>OR_V: Oblikovanje pomoću računala</v>
      </c>
      <c r="C204" s="14">
        <v>5</v>
      </c>
      <c r="D204" t="s">
        <v>170</v>
      </c>
      <c r="E204" s="14" t="s">
        <v>6</v>
      </c>
      <c r="F204" s="14" t="str">
        <f t="shared" si="15"/>
        <v>V</v>
      </c>
      <c r="G204" s="14" t="str">
        <f t="shared" si="12"/>
        <v>OR_V</v>
      </c>
      <c r="H204" s="9">
        <v>30</v>
      </c>
      <c r="I204" s="9">
        <v>15</v>
      </c>
    </row>
    <row r="205" spans="1:9">
      <c r="A205" s="12">
        <f t="shared" si="13"/>
        <v>204</v>
      </c>
      <c r="B205" s="13" t="str">
        <f t="shared" si="14"/>
        <v>OR_V: Klimatologija i okoliš</v>
      </c>
      <c r="C205" s="14">
        <v>5</v>
      </c>
      <c r="D205" t="s">
        <v>217</v>
      </c>
      <c r="E205" s="14" t="s">
        <v>6</v>
      </c>
      <c r="F205" s="14" t="str">
        <f t="shared" si="15"/>
        <v>V</v>
      </c>
      <c r="G205" s="14" t="str">
        <f t="shared" si="12"/>
        <v>OR_V</v>
      </c>
      <c r="H205" s="9">
        <v>15</v>
      </c>
      <c r="I205" s="9">
        <v>30</v>
      </c>
    </row>
    <row r="206" spans="1:9">
      <c r="A206" s="12">
        <f t="shared" si="13"/>
        <v>205</v>
      </c>
      <c r="B206" s="13" t="str">
        <f t="shared" si="14"/>
        <v>OR_V: Organizacija prijevoza i sigurno rukovanje opasnim tvarima</v>
      </c>
      <c r="C206" s="14">
        <v>5</v>
      </c>
      <c r="D206" t="s">
        <v>149</v>
      </c>
      <c r="E206" s="14" t="s">
        <v>6</v>
      </c>
      <c r="F206" s="14" t="str">
        <f t="shared" si="15"/>
        <v>V</v>
      </c>
      <c r="G206" s="14" t="str">
        <f t="shared" si="12"/>
        <v>OR_V</v>
      </c>
      <c r="H206" s="9">
        <v>15</v>
      </c>
      <c r="I206" s="9">
        <v>30</v>
      </c>
    </row>
    <row r="207" spans="1:9">
      <c r="A207" s="12">
        <f t="shared" si="13"/>
        <v>206</v>
      </c>
      <c r="B207" s="13" t="str">
        <f t="shared" si="14"/>
        <v>OR_VI: Tehnička dokumentacija i propisi</v>
      </c>
      <c r="C207" s="14">
        <v>6</v>
      </c>
      <c r="D207" t="s">
        <v>193</v>
      </c>
      <c r="E207" s="14" t="s">
        <v>6</v>
      </c>
      <c r="F207" s="14" t="str">
        <f t="shared" si="15"/>
        <v>VI</v>
      </c>
      <c r="G207" s="14" t="str">
        <f t="shared" si="12"/>
        <v>OR_VI</v>
      </c>
      <c r="H207" s="9">
        <v>15</v>
      </c>
      <c r="I207" s="9">
        <v>15</v>
      </c>
    </row>
    <row r="208" spans="1:9">
      <c r="A208" s="12">
        <f t="shared" si="13"/>
        <v>207</v>
      </c>
      <c r="B208" s="13" t="str">
        <f t="shared" si="14"/>
        <v>OR_VI: Ekološka zaštita</v>
      </c>
      <c r="C208" s="14">
        <v>6</v>
      </c>
      <c r="D208" t="s">
        <v>184</v>
      </c>
      <c r="E208" s="14" t="s">
        <v>6</v>
      </c>
      <c r="F208" s="14" t="str">
        <f t="shared" si="15"/>
        <v>VI</v>
      </c>
      <c r="G208" s="14" t="str">
        <f t="shared" si="12"/>
        <v>OR_VI</v>
      </c>
      <c r="H208" s="9">
        <v>15</v>
      </c>
      <c r="I208" s="9">
        <v>30</v>
      </c>
    </row>
    <row r="209" spans="1:9">
      <c r="A209" s="12">
        <f t="shared" si="13"/>
        <v>208</v>
      </c>
      <c r="B209" s="13" t="str">
        <f t="shared" si="14"/>
        <v>OR_VI: Upravljanje termotehničkim sustavom</v>
      </c>
      <c r="C209" s="14">
        <v>6</v>
      </c>
      <c r="D209" t="s">
        <v>195</v>
      </c>
      <c r="E209" s="14" t="s">
        <v>6</v>
      </c>
      <c r="F209" s="14" t="str">
        <f t="shared" si="15"/>
        <v>VI</v>
      </c>
      <c r="G209" s="14" t="str">
        <f t="shared" si="12"/>
        <v>OR_VI</v>
      </c>
      <c r="H209" s="9">
        <v>30</v>
      </c>
      <c r="I209" s="9">
        <v>30</v>
      </c>
    </row>
    <row r="210" spans="1:9">
      <c r="A210" s="12">
        <f t="shared" si="13"/>
        <v>209</v>
      </c>
      <c r="B210" s="13" t="str">
        <f t="shared" si="14"/>
        <v>OR_VI: Toplinske mreže</v>
      </c>
      <c r="C210" s="14">
        <v>6</v>
      </c>
      <c r="D210" t="s">
        <v>194</v>
      </c>
      <c r="E210" s="14" t="s">
        <v>6</v>
      </c>
      <c r="F210" s="14" t="str">
        <f t="shared" si="15"/>
        <v>VI</v>
      </c>
      <c r="G210" s="14" t="str">
        <f t="shared" si="12"/>
        <v>OR_VI</v>
      </c>
      <c r="H210" s="9">
        <v>15</v>
      </c>
      <c r="I210" s="9">
        <v>30</v>
      </c>
    </row>
    <row r="211" spans="1:9">
      <c r="A211" s="12">
        <f t="shared" si="13"/>
        <v>210</v>
      </c>
      <c r="B211" s="13" t="str">
        <f t="shared" si="14"/>
        <v>OR_VI: Praksa</v>
      </c>
      <c r="C211" s="14">
        <v>6</v>
      </c>
      <c r="D211" t="s">
        <v>51</v>
      </c>
      <c r="E211" s="14" t="s">
        <v>6</v>
      </c>
      <c r="F211" s="14" t="str">
        <f t="shared" si="15"/>
        <v>VI</v>
      </c>
      <c r="G211" s="14" t="str">
        <f t="shared" si="12"/>
        <v>OR_VI</v>
      </c>
      <c r="H211" s="9">
        <v>0</v>
      </c>
      <c r="I211" s="9">
        <v>0</v>
      </c>
    </row>
    <row r="212" spans="1:9">
      <c r="A212" s="12">
        <f t="shared" si="13"/>
        <v>211</v>
      </c>
      <c r="B212" s="13" t="str">
        <f t="shared" si="14"/>
        <v>OR_VI: Završni rad</v>
      </c>
      <c r="C212" s="14">
        <v>6</v>
      </c>
      <c r="D212" t="s">
        <v>218</v>
      </c>
      <c r="E212" s="14" t="s">
        <v>6</v>
      </c>
      <c r="F212" s="14" t="str">
        <f t="shared" si="15"/>
        <v>VI</v>
      </c>
      <c r="G212" s="14" t="str">
        <f t="shared" si="12"/>
        <v>OR_VI</v>
      </c>
      <c r="H212" s="9">
        <v>15</v>
      </c>
      <c r="I212" s="9">
        <v>30</v>
      </c>
    </row>
    <row r="213" spans="1:9">
      <c r="A213" s="12">
        <f t="shared" si="13"/>
        <v>212</v>
      </c>
      <c r="B213" s="13" t="str">
        <f t="shared" si="14"/>
        <v>OR_VI: Održivost energije i samoodrživost</v>
      </c>
      <c r="C213" s="14">
        <v>6</v>
      </c>
      <c r="D213" t="s">
        <v>187</v>
      </c>
      <c r="E213" s="14" t="s">
        <v>6</v>
      </c>
      <c r="F213" s="14" t="str">
        <f t="shared" si="15"/>
        <v>VI</v>
      </c>
      <c r="G213" s="14" t="str">
        <f t="shared" si="12"/>
        <v>OR_VI</v>
      </c>
      <c r="H213" s="9">
        <v>30</v>
      </c>
      <c r="I213" s="9">
        <v>15</v>
      </c>
    </row>
    <row r="214" spans="1:9">
      <c r="A214" s="12">
        <f t="shared" si="13"/>
        <v>213</v>
      </c>
      <c r="B214" s="13" t="str">
        <f t="shared" si="14"/>
        <v>OR_VI: Računalne vizualizacije</v>
      </c>
      <c r="C214" s="14">
        <v>6</v>
      </c>
      <c r="D214" t="s">
        <v>191</v>
      </c>
      <c r="E214" s="14" t="s">
        <v>6</v>
      </c>
      <c r="F214" s="14" t="str">
        <f t="shared" si="15"/>
        <v>VI</v>
      </c>
      <c r="G214" s="14" t="str">
        <f t="shared" si="12"/>
        <v>OR_VI</v>
      </c>
      <c r="H214" s="9">
        <v>15</v>
      </c>
      <c r="I214" s="9">
        <v>30</v>
      </c>
    </row>
    <row r="215" spans="1:9">
      <c r="A215" s="12">
        <f t="shared" si="13"/>
        <v>214</v>
      </c>
      <c r="B215" s="13" t="str">
        <f t="shared" si="14"/>
        <v>OR_VI: Zavarivanje II</v>
      </c>
      <c r="C215" s="14">
        <v>6</v>
      </c>
      <c r="D215" t="s">
        <v>197</v>
      </c>
      <c r="E215" s="14" t="s">
        <v>6</v>
      </c>
      <c r="F215" s="14" t="str">
        <f t="shared" si="15"/>
        <v>VI</v>
      </c>
      <c r="G215" s="14" t="str">
        <f t="shared" si="12"/>
        <v>OR_VI</v>
      </c>
      <c r="H215" s="9">
        <v>15</v>
      </c>
      <c r="I215" s="9">
        <v>15</v>
      </c>
    </row>
    <row r="216" spans="1:9">
      <c r="A216" s="12">
        <f t="shared" si="13"/>
        <v>215</v>
      </c>
      <c r="B216" s="13" t="str">
        <f t="shared" si="14"/>
        <v>OR_VI: Industrijska sociologija</v>
      </c>
      <c r="C216" s="14">
        <v>6</v>
      </c>
      <c r="D216" t="s">
        <v>185</v>
      </c>
      <c r="E216" s="14" t="s">
        <v>6</v>
      </c>
      <c r="F216" s="14" t="str">
        <f t="shared" si="15"/>
        <v>VI</v>
      </c>
      <c r="G216" s="14" t="str">
        <f t="shared" si="12"/>
        <v>OR_VI</v>
      </c>
      <c r="H216" s="9">
        <v>15</v>
      </c>
      <c r="I216" s="9">
        <v>15</v>
      </c>
    </row>
    <row r="217" spans="1:9">
      <c r="A217" s="12">
        <f t="shared" si="13"/>
        <v>216</v>
      </c>
      <c r="B217" s="13" t="str">
        <f t="shared" si="14"/>
        <v>OR_VI: Komunikologija</v>
      </c>
      <c r="C217" s="14">
        <v>6</v>
      </c>
      <c r="D217" t="s">
        <v>219</v>
      </c>
      <c r="E217" s="14" t="s">
        <v>6</v>
      </c>
      <c r="F217" s="14" t="str">
        <f t="shared" si="15"/>
        <v>VI</v>
      </c>
      <c r="G217" s="14" t="str">
        <f t="shared" si="12"/>
        <v>OR_VI</v>
      </c>
      <c r="H217" s="9">
        <v>15</v>
      </c>
      <c r="I217" s="9">
        <v>30</v>
      </c>
    </row>
    <row r="218" spans="1:9">
      <c r="A218" s="12">
        <f t="shared" si="13"/>
        <v>217</v>
      </c>
      <c r="B218" s="13" t="str">
        <f t="shared" si="14"/>
        <v>OR_VI: Građevinske konstrukcije i projektiranje</v>
      </c>
      <c r="C218" s="14">
        <v>6</v>
      </c>
      <c r="D218" t="s">
        <v>156</v>
      </c>
      <c r="E218" s="14" t="s">
        <v>6</v>
      </c>
      <c r="F218" s="14" t="str">
        <f t="shared" si="15"/>
        <v>VI</v>
      </c>
      <c r="G218" s="14" t="str">
        <f t="shared" si="12"/>
        <v>OR_VI</v>
      </c>
      <c r="H218" s="9">
        <v>30</v>
      </c>
      <c r="I218" s="9">
        <v>15</v>
      </c>
    </row>
    <row r="219" spans="1:9">
      <c r="A219" s="12">
        <f t="shared" si="13"/>
        <v>218</v>
      </c>
      <c r="B219" s="13" t="str">
        <f t="shared" si="14"/>
        <v>OR_VI: Metodologija i menadžment u graditeljstvu</v>
      </c>
      <c r="C219" s="14">
        <v>6</v>
      </c>
      <c r="D219" t="s">
        <v>186</v>
      </c>
      <c r="E219" s="14" t="s">
        <v>6</v>
      </c>
      <c r="F219" s="14" t="str">
        <f t="shared" si="15"/>
        <v>VI</v>
      </c>
      <c r="G219" s="14" t="str">
        <f t="shared" si="12"/>
        <v>OR_VI</v>
      </c>
      <c r="H219" s="9">
        <v>15</v>
      </c>
      <c r="I219" s="9">
        <v>15</v>
      </c>
    </row>
    <row r="220" spans="1:9">
      <c r="A220" s="12">
        <f t="shared" si="13"/>
        <v>219</v>
      </c>
      <c r="B220" s="13" t="str">
        <f t="shared" si="14"/>
        <v>OR_VI: Održivost instalacija</v>
      </c>
      <c r="C220" s="14">
        <v>6</v>
      </c>
      <c r="D220" t="s">
        <v>188</v>
      </c>
      <c r="E220" s="14" t="s">
        <v>6</v>
      </c>
      <c r="F220" s="14" t="str">
        <f t="shared" si="15"/>
        <v>VI</v>
      </c>
      <c r="G220" s="14" t="str">
        <f t="shared" si="12"/>
        <v>OR_VI</v>
      </c>
      <c r="H220" s="9">
        <v>15</v>
      </c>
      <c r="I220" s="9">
        <v>30</v>
      </c>
    </row>
    <row r="221" spans="1:9">
      <c r="A221" s="12">
        <f t="shared" si="13"/>
        <v>220</v>
      </c>
      <c r="B221" s="13" t="str">
        <f t="shared" si="14"/>
        <v>OR_VI: Energetsko certificiranje zgrada</v>
      </c>
      <c r="C221" s="14">
        <v>6</v>
      </c>
      <c r="D221" t="s">
        <v>220</v>
      </c>
      <c r="E221" s="14" t="s">
        <v>6</v>
      </c>
      <c r="F221" s="14" t="str">
        <f t="shared" si="15"/>
        <v>VI</v>
      </c>
      <c r="G221" s="14" t="str">
        <f t="shared" si="12"/>
        <v>OR_VI</v>
      </c>
      <c r="H221" s="9">
        <v>15</v>
      </c>
      <c r="I221" s="9">
        <v>30</v>
      </c>
    </row>
    <row r="222" spans="1:9">
      <c r="A222" s="12">
        <f t="shared" si="13"/>
        <v>221</v>
      </c>
      <c r="B222" s="13" t="str">
        <f t="shared" si="14"/>
        <v>OR_VI: Osnove prava u graditeljstvu</v>
      </c>
      <c r="C222" s="14">
        <v>6</v>
      </c>
      <c r="D222" t="s">
        <v>189</v>
      </c>
      <c r="E222" s="14" t="s">
        <v>6</v>
      </c>
      <c r="F222" s="14" t="str">
        <f t="shared" si="15"/>
        <v>VI</v>
      </c>
      <c r="G222" s="14" t="str">
        <f t="shared" si="12"/>
        <v>OR_VI</v>
      </c>
      <c r="H222" s="9">
        <v>15</v>
      </c>
      <c r="I222" s="9">
        <v>30</v>
      </c>
    </row>
    <row r="223" spans="1:9">
      <c r="A223" s="12">
        <f t="shared" si="13"/>
        <v>222</v>
      </c>
      <c r="B223" s="13" t="str">
        <f t="shared" ref="B223:B228" si="16">CONCATENATE(E223,"_",F223,": ",D223)</f>
        <v>OR_VI: Biogeografija i zaštita prirode</v>
      </c>
      <c r="C223" s="14">
        <v>6</v>
      </c>
      <c r="D223" t="s">
        <v>221</v>
      </c>
      <c r="E223" s="14" t="s">
        <v>6</v>
      </c>
      <c r="F223" s="14" t="str">
        <f t="shared" ref="F223:F228" si="17">IF(ROMAN(C223)="",C223,ROMAN(C223))</f>
        <v>VI</v>
      </c>
      <c r="G223" s="14" t="str">
        <f t="shared" si="12"/>
        <v>OR_VI</v>
      </c>
      <c r="H223" s="9">
        <v>15</v>
      </c>
      <c r="I223" s="9">
        <v>30</v>
      </c>
    </row>
    <row r="224" spans="1:9">
      <c r="A224" s="12">
        <f t="shared" si="13"/>
        <v>223</v>
      </c>
      <c r="B224" s="13" t="str">
        <f t="shared" si="16"/>
        <v>OR_VI: Obnovljivi izvori energije</v>
      </c>
      <c r="C224" s="14">
        <v>6</v>
      </c>
      <c r="D224" t="s">
        <v>222</v>
      </c>
      <c r="E224" s="14" t="s">
        <v>6</v>
      </c>
      <c r="F224" s="14" t="str">
        <f t="shared" si="17"/>
        <v>VI</v>
      </c>
      <c r="G224" s="14" t="str">
        <f t="shared" si="12"/>
        <v>OR_VI</v>
      </c>
      <c r="H224" s="9">
        <v>15</v>
      </c>
      <c r="I224" s="9">
        <v>30</v>
      </c>
    </row>
    <row r="225" spans="1:9">
      <c r="A225" s="12">
        <f t="shared" si="13"/>
        <v>224</v>
      </c>
      <c r="B225" s="13" t="str">
        <f t="shared" si="16"/>
        <v>OR_VI: Pravo i okoliš</v>
      </c>
      <c r="C225" s="14">
        <v>6</v>
      </c>
      <c r="D225" t="s">
        <v>190</v>
      </c>
      <c r="E225" s="14" t="s">
        <v>6</v>
      </c>
      <c r="F225" s="14" t="str">
        <f t="shared" si="17"/>
        <v>VI</v>
      </c>
      <c r="G225" s="14" t="str">
        <f t="shared" si="12"/>
        <v>OR_VI</v>
      </c>
      <c r="H225" s="9">
        <v>15</v>
      </c>
      <c r="I225" s="9">
        <v>30</v>
      </c>
    </row>
    <row r="226" spans="1:9">
      <c r="A226" s="12">
        <f t="shared" si="13"/>
        <v>225</v>
      </c>
      <c r="B226" s="13" t="str">
        <f t="shared" si="16"/>
        <v>OR_VI: Regulacije i melioracije</v>
      </c>
      <c r="C226" s="14">
        <v>6</v>
      </c>
      <c r="D226" t="s">
        <v>192</v>
      </c>
      <c r="E226" s="14" t="s">
        <v>6</v>
      </c>
      <c r="F226" s="14" t="str">
        <f t="shared" si="17"/>
        <v>VI</v>
      </c>
      <c r="G226" s="14" t="str">
        <f t="shared" si="12"/>
        <v>OR_VI</v>
      </c>
      <c r="H226" s="9">
        <v>15</v>
      </c>
      <c r="I226" s="9">
        <v>30</v>
      </c>
    </row>
    <row r="227" spans="1:9">
      <c r="A227" s="12">
        <f t="shared" si="13"/>
        <v>226</v>
      </c>
      <c r="B227" s="13" t="str">
        <f t="shared" si="16"/>
        <v>OR_VI: Sustavi upravljanja okolišem</v>
      </c>
      <c r="C227" s="14">
        <v>6</v>
      </c>
      <c r="D227" t="s">
        <v>223</v>
      </c>
      <c r="E227" s="14" t="s">
        <v>6</v>
      </c>
      <c r="F227" s="14" t="str">
        <f t="shared" si="17"/>
        <v>VI</v>
      </c>
      <c r="G227" s="14" t="str">
        <f t="shared" si="12"/>
        <v>OR_VI</v>
      </c>
      <c r="H227" s="9">
        <v>15</v>
      </c>
      <c r="I227" s="9">
        <v>30</v>
      </c>
    </row>
    <row r="228" spans="1:9">
      <c r="A228" s="12">
        <f t="shared" si="13"/>
        <v>227</v>
      </c>
      <c r="B228" s="13" t="str">
        <f t="shared" si="16"/>
        <v>OR_VI: Zaštita tla</v>
      </c>
      <c r="C228" s="14">
        <v>6</v>
      </c>
      <c r="D228" t="s">
        <v>196</v>
      </c>
      <c r="E228" s="14" t="s">
        <v>6</v>
      </c>
      <c r="F228" s="14" t="str">
        <f t="shared" si="17"/>
        <v>VI</v>
      </c>
      <c r="G228" s="14" t="str">
        <f t="shared" si="12"/>
        <v>OR_VI</v>
      </c>
      <c r="H228" s="9">
        <v>15</v>
      </c>
      <c r="I228" s="9">
        <v>30</v>
      </c>
    </row>
    <row r="229" spans="1:9">
      <c r="A229" s="12"/>
      <c r="B229" s="13"/>
      <c r="C229" s="14"/>
      <c r="D229" s="17"/>
      <c r="E229" s="14"/>
      <c r="F229" s="14"/>
      <c r="G229" s="14"/>
    </row>
    <row r="230" spans="1:9">
      <c r="A230" s="12"/>
      <c r="B230" s="13"/>
      <c r="C230" s="14"/>
      <c r="D230" s="17"/>
      <c r="E230" s="14"/>
      <c r="F230" s="14"/>
      <c r="G230" s="14"/>
    </row>
    <row r="231" spans="1:9">
      <c r="A231" s="12"/>
      <c r="B231" s="13"/>
      <c r="C231" s="14"/>
      <c r="D231" s="17"/>
      <c r="E231" s="14"/>
      <c r="F231" s="14"/>
      <c r="G231" s="14"/>
    </row>
    <row r="232" spans="1:9">
      <c r="A232" s="12"/>
      <c r="B232" s="13"/>
      <c r="C232" s="14"/>
      <c r="D232" s="17"/>
      <c r="E232" s="14"/>
      <c r="F232" s="14"/>
      <c r="G232" s="14"/>
    </row>
    <row r="233" spans="1:9">
      <c r="A233" s="12"/>
      <c r="B233" s="13"/>
      <c r="C233" s="14"/>
      <c r="D233" s="17"/>
      <c r="E233" s="14"/>
      <c r="F233" s="14"/>
      <c r="G233" s="14"/>
    </row>
    <row r="234" spans="1:9">
      <c r="A234" s="12"/>
      <c r="B234" s="13"/>
      <c r="C234" s="14"/>
      <c r="D234" s="17"/>
      <c r="E234" s="14"/>
      <c r="F234" s="14"/>
      <c r="G234" s="14"/>
    </row>
    <row r="235" spans="1:9">
      <c r="A235" s="12"/>
      <c r="B235" s="13"/>
      <c r="C235" s="14"/>
      <c r="D235" s="17"/>
      <c r="E235" s="14"/>
      <c r="F235" s="14"/>
      <c r="G235" s="14"/>
    </row>
    <row r="236" spans="1:9">
      <c r="A236" s="12"/>
      <c r="B236" s="13"/>
      <c r="C236" s="14"/>
      <c r="D236" s="17"/>
      <c r="E236" s="14"/>
      <c r="F236" s="14"/>
      <c r="G236" s="14"/>
    </row>
    <row r="237" spans="1:9">
      <c r="A237" s="12"/>
      <c r="B237" s="13"/>
      <c r="C237" s="14"/>
      <c r="D237" s="17"/>
      <c r="E237" s="14"/>
      <c r="F237" s="14"/>
      <c r="G237" s="14"/>
    </row>
    <row r="238" spans="1:9">
      <c r="A238" s="12"/>
      <c r="B238" s="13"/>
      <c r="C238" s="14"/>
      <c r="D238" s="17"/>
      <c r="E238" s="14"/>
      <c r="F238" s="14"/>
      <c r="G238" s="14"/>
    </row>
    <row r="239" spans="1:9">
      <c r="A239" s="12"/>
      <c r="B239" s="13"/>
      <c r="C239" s="14"/>
      <c r="D239" s="17"/>
      <c r="E239" s="14"/>
      <c r="F239" s="14"/>
      <c r="G239" s="14"/>
    </row>
    <row r="240" spans="1:9">
      <c r="A240" s="12"/>
      <c r="B240" s="13"/>
      <c r="C240" s="14"/>
      <c r="D240" s="17"/>
      <c r="E240" s="14"/>
      <c r="F240" s="14"/>
      <c r="G240" s="14"/>
    </row>
    <row r="241" spans="1:7">
      <c r="A241" s="12"/>
      <c r="B241" s="13"/>
      <c r="C241" s="14"/>
      <c r="D241" s="17"/>
      <c r="E241" s="14"/>
      <c r="F241" s="14"/>
      <c r="G241" s="14"/>
    </row>
    <row r="242" spans="1:7">
      <c r="A242" s="12"/>
      <c r="B242" s="13"/>
      <c r="C242" s="14"/>
      <c r="D242" s="17"/>
      <c r="E242" s="14"/>
      <c r="F242" s="14"/>
      <c r="G242" s="14"/>
    </row>
    <row r="243" spans="1:7">
      <c r="A243" s="12"/>
      <c r="B243" s="13"/>
      <c r="C243" s="14"/>
      <c r="D243" s="17"/>
      <c r="E243" s="14"/>
      <c r="F243" s="14"/>
      <c r="G243" s="14"/>
    </row>
    <row r="244" spans="1:7">
      <c r="A244" s="12"/>
      <c r="B244" s="13"/>
      <c r="C244" s="14"/>
      <c r="D244" s="17"/>
      <c r="E244" s="14"/>
      <c r="F244" s="14"/>
      <c r="G244" s="14"/>
    </row>
    <row r="245" spans="1:7">
      <c r="A245" s="12"/>
      <c r="B245" s="13"/>
      <c r="C245" s="14"/>
      <c r="D245" s="17"/>
      <c r="E245" s="14"/>
      <c r="F245" s="14"/>
      <c r="G245" s="14"/>
    </row>
    <row r="246" spans="1:7">
      <c r="A246" s="12"/>
      <c r="B246" s="13"/>
      <c r="C246" s="14"/>
      <c r="D246" s="17"/>
      <c r="E246" s="14"/>
      <c r="F246" s="14"/>
      <c r="G246" s="14"/>
    </row>
    <row r="247" spans="1:7">
      <c r="A247" s="12"/>
      <c r="B247" s="13"/>
      <c r="C247" s="14"/>
      <c r="D247" s="17"/>
      <c r="E247" s="14"/>
      <c r="F247" s="14"/>
      <c r="G247" s="14"/>
    </row>
    <row r="248" spans="1:7">
      <c r="A248" s="12"/>
      <c r="B248" s="13"/>
      <c r="C248" s="14"/>
      <c r="D248" s="17"/>
      <c r="E248" s="14"/>
      <c r="F248" s="14"/>
      <c r="G248" s="14"/>
    </row>
    <row r="249" spans="1:7">
      <c r="A249" s="12"/>
      <c r="B249" s="13"/>
      <c r="C249" s="14"/>
      <c r="D249" s="17"/>
      <c r="E249" s="14"/>
      <c r="F249" s="14"/>
      <c r="G249" s="14"/>
    </row>
    <row r="250" spans="1:7">
      <c r="A250" s="12"/>
      <c r="B250" s="13"/>
      <c r="C250" s="14"/>
      <c r="D250" s="17"/>
      <c r="E250" s="14"/>
      <c r="F250" s="14"/>
      <c r="G250" s="14"/>
    </row>
    <row r="251" spans="1:7">
      <c r="A251" s="12"/>
      <c r="B251" s="13"/>
      <c r="C251" s="14"/>
      <c r="D251" s="17"/>
      <c r="E251" s="14"/>
      <c r="F251" s="14"/>
      <c r="G251" s="14"/>
    </row>
    <row r="252" spans="1:7">
      <c r="A252" s="12"/>
      <c r="B252" s="13"/>
      <c r="C252" s="14"/>
      <c r="D252" s="17"/>
      <c r="E252" s="14"/>
      <c r="F252" s="14"/>
      <c r="G252" s="14"/>
    </row>
    <row r="253" spans="1:7">
      <c r="A253" s="12"/>
      <c r="B253" s="13"/>
      <c r="C253" s="14"/>
      <c r="D253" s="17"/>
      <c r="E253" s="14"/>
      <c r="F253" s="14"/>
      <c r="G253" s="14"/>
    </row>
    <row r="254" spans="1:7">
      <c r="A254" s="12"/>
      <c r="B254" s="13"/>
      <c r="C254" s="14"/>
      <c r="D254" s="17"/>
      <c r="E254" s="14"/>
      <c r="F254" s="14"/>
      <c r="G254" s="14"/>
    </row>
    <row r="255" spans="1:7">
      <c r="A255" s="12"/>
      <c r="B255" s="13"/>
      <c r="C255" s="14"/>
      <c r="D255" s="17"/>
      <c r="E255" s="14"/>
      <c r="F255" s="14"/>
      <c r="G255" s="14"/>
    </row>
    <row r="256" spans="1:7">
      <c r="A256" s="12"/>
      <c r="B256" s="13"/>
      <c r="C256" s="14"/>
      <c r="D256" s="17"/>
      <c r="E256" s="14"/>
      <c r="F256" s="14"/>
      <c r="G256" s="14"/>
    </row>
    <row r="257" spans="1:7">
      <c r="A257" s="12"/>
      <c r="B257" s="13"/>
      <c r="C257" s="14"/>
      <c r="D257" s="17"/>
      <c r="E257" s="14"/>
      <c r="F257" s="14"/>
      <c r="G257" s="14"/>
    </row>
    <row r="258" spans="1:7">
      <c r="A258" s="12"/>
      <c r="B258" s="13"/>
      <c r="C258" s="14"/>
      <c r="D258" s="17"/>
      <c r="E258" s="14"/>
      <c r="F258" s="14"/>
      <c r="G258" s="14"/>
    </row>
    <row r="259" spans="1:7">
      <c r="A259" s="12"/>
      <c r="B259" s="13"/>
      <c r="C259" s="14"/>
      <c r="D259" s="17"/>
      <c r="E259" s="14"/>
      <c r="F259" s="14"/>
      <c r="G259" s="14"/>
    </row>
    <row r="260" spans="1:7">
      <c r="A260" s="12"/>
      <c r="B260" s="13"/>
      <c r="C260" s="14"/>
      <c r="D260" s="17"/>
      <c r="E260" s="14"/>
      <c r="F260" s="14"/>
      <c r="G260" s="14"/>
    </row>
    <row r="261" spans="1:7">
      <c r="A261" s="12"/>
      <c r="B261" s="13"/>
      <c r="C261" s="14"/>
      <c r="D261" s="17"/>
      <c r="E261" s="14"/>
      <c r="F261" s="14"/>
      <c r="G261" s="14"/>
    </row>
    <row r="262" spans="1:7">
      <c r="A262" s="12"/>
      <c r="B262" s="13"/>
      <c r="C262" s="14"/>
      <c r="D262" s="17"/>
      <c r="E262" s="14"/>
      <c r="F262" s="14"/>
      <c r="G262" s="14"/>
    </row>
    <row r="263" spans="1:7">
      <c r="A263" s="12"/>
      <c r="B263" s="13"/>
      <c r="C263" s="14"/>
      <c r="D263" s="17"/>
      <c r="E263" s="14"/>
      <c r="F263" s="14"/>
      <c r="G263" s="14"/>
    </row>
    <row r="264" spans="1:7">
      <c r="A264" s="12"/>
      <c r="B264" s="13"/>
      <c r="C264" s="14"/>
      <c r="D264" s="17"/>
      <c r="E264" s="14"/>
      <c r="F264" s="14"/>
      <c r="G264" s="14"/>
    </row>
    <row r="265" spans="1:7">
      <c r="A265" s="12"/>
      <c r="B265" s="13"/>
      <c r="C265" s="14"/>
      <c r="D265" s="17"/>
      <c r="E265" s="14"/>
      <c r="F265" s="14"/>
      <c r="G265" s="14"/>
    </row>
    <row r="266" spans="1:7">
      <c r="A266" s="12"/>
      <c r="B266" s="13"/>
      <c r="C266" s="14"/>
      <c r="D266" s="17"/>
      <c r="E266" s="14"/>
      <c r="F266" s="14"/>
      <c r="G266" s="14"/>
    </row>
    <row r="267" spans="1:7">
      <c r="A267" s="12"/>
      <c r="B267" s="13"/>
      <c r="C267" s="14"/>
      <c r="D267" s="17"/>
      <c r="E267" s="14"/>
      <c r="F267" s="14"/>
      <c r="G267" s="14"/>
    </row>
    <row r="268" spans="1:7">
      <c r="A268" s="12"/>
      <c r="B268" s="13"/>
      <c r="C268" s="14"/>
      <c r="D268" s="17"/>
      <c r="E268" s="14"/>
      <c r="F268" s="14"/>
      <c r="G268" s="14"/>
    </row>
    <row r="269" spans="1:7">
      <c r="A269" s="12"/>
      <c r="B269" s="13"/>
      <c r="C269" s="14"/>
      <c r="D269" s="17"/>
      <c r="E269" s="14"/>
      <c r="F269" s="14"/>
      <c r="G269" s="14"/>
    </row>
    <row r="270" spans="1:7">
      <c r="A270" s="12"/>
      <c r="B270" s="13"/>
      <c r="C270" s="14"/>
      <c r="D270" s="17"/>
      <c r="E270" s="14"/>
      <c r="F270" s="14"/>
      <c r="G270" s="14"/>
    </row>
    <row r="271" spans="1:7">
      <c r="A271" s="12"/>
      <c r="B271" s="13"/>
      <c r="C271" s="14"/>
      <c r="D271" s="17"/>
      <c r="E271" s="14"/>
      <c r="F271" s="14"/>
      <c r="G271" s="14"/>
    </row>
    <row r="272" spans="1:7">
      <c r="A272" s="12"/>
      <c r="B272" s="13"/>
      <c r="C272" s="14"/>
      <c r="D272" s="17"/>
      <c r="E272" s="14"/>
      <c r="F272" s="14"/>
      <c r="G272" s="14"/>
    </row>
    <row r="273" spans="1:7">
      <c r="A273" s="12"/>
      <c r="B273" s="13"/>
      <c r="C273" s="14"/>
      <c r="D273" s="17"/>
      <c r="E273" s="14"/>
      <c r="F273" s="14"/>
      <c r="G273" s="14"/>
    </row>
    <row r="274" spans="1:7">
      <c r="A274" s="12"/>
      <c r="B274" s="13"/>
      <c r="C274" s="14"/>
      <c r="D274" s="17"/>
      <c r="E274" s="14"/>
      <c r="F274" s="14"/>
      <c r="G274" s="14"/>
    </row>
    <row r="275" spans="1:7">
      <c r="A275" s="12"/>
      <c r="B275" s="13"/>
      <c r="C275" s="14"/>
      <c r="D275" s="17"/>
      <c r="E275" s="14"/>
      <c r="F275" s="14"/>
      <c r="G275" s="14"/>
    </row>
    <row r="276" spans="1:7">
      <c r="A276" s="12"/>
      <c r="B276" s="13"/>
      <c r="C276" s="14"/>
      <c r="D276" s="17"/>
      <c r="E276" s="14"/>
      <c r="F276" s="14"/>
      <c r="G276" s="14"/>
    </row>
    <row r="277" spans="1:7">
      <c r="A277" s="12"/>
      <c r="B277" s="13"/>
      <c r="C277" s="14"/>
      <c r="D277" s="17"/>
      <c r="E277" s="14"/>
      <c r="F277" s="14"/>
      <c r="G277" s="14"/>
    </row>
    <row r="278" spans="1:7">
      <c r="A278" s="12"/>
      <c r="B278" s="13"/>
      <c r="C278" s="14"/>
      <c r="D278" s="17"/>
      <c r="E278" s="14"/>
      <c r="F278" s="14"/>
      <c r="G278" s="14"/>
    </row>
    <row r="279" spans="1:7">
      <c r="A279" s="12"/>
      <c r="B279" s="13"/>
      <c r="C279" s="14"/>
      <c r="D279" s="17"/>
      <c r="E279" s="14"/>
      <c r="F279" s="14"/>
      <c r="G279" s="14"/>
    </row>
    <row r="280" spans="1:7">
      <c r="A280" s="12"/>
      <c r="B280" s="13"/>
      <c r="C280" s="14"/>
      <c r="D280" s="17"/>
      <c r="E280" s="14"/>
      <c r="F280" s="14"/>
      <c r="G280" s="14"/>
    </row>
    <row r="281" spans="1:7">
      <c r="A281" s="12"/>
      <c r="B281" s="13"/>
      <c r="C281" s="14"/>
      <c r="D281" s="17"/>
      <c r="E281" s="14"/>
      <c r="F281" s="14"/>
      <c r="G281" s="14"/>
    </row>
    <row r="282" spans="1:7">
      <c r="A282" s="12"/>
      <c r="B282" s="13"/>
      <c r="C282" s="14"/>
      <c r="D282" s="17"/>
      <c r="E282" s="14"/>
      <c r="F282" s="14"/>
      <c r="G282" s="14"/>
    </row>
    <row r="283" spans="1:7">
      <c r="A283" s="12"/>
      <c r="B283" s="13"/>
      <c r="C283" s="14"/>
      <c r="D283" s="17"/>
      <c r="E283" s="14"/>
      <c r="F283" s="14"/>
      <c r="G283" s="14"/>
    </row>
    <row r="284" spans="1:7">
      <c r="A284" s="12"/>
      <c r="B284" s="13"/>
      <c r="C284" s="14"/>
      <c r="D284" s="17"/>
      <c r="E284" s="14"/>
      <c r="F284" s="14"/>
      <c r="G284" s="14"/>
    </row>
    <row r="285" spans="1:7">
      <c r="A285" s="12"/>
      <c r="B285" s="13"/>
      <c r="C285" s="14"/>
      <c r="D285" s="17"/>
      <c r="E285" s="14"/>
      <c r="F285" s="14"/>
      <c r="G285" s="14"/>
    </row>
    <row r="286" spans="1:7">
      <c r="A286" s="12"/>
      <c r="B286" s="13"/>
      <c r="C286" s="14"/>
      <c r="D286" s="17"/>
      <c r="E286" s="14"/>
      <c r="F286" s="14"/>
      <c r="G286" s="14"/>
    </row>
    <row r="287" spans="1:7">
      <c r="A287" s="12"/>
      <c r="B287" s="13"/>
      <c r="C287" s="14"/>
      <c r="D287" s="17"/>
      <c r="E287" s="14"/>
      <c r="F287" s="14"/>
      <c r="G287" s="14"/>
    </row>
    <row r="288" spans="1:7">
      <c r="A288" s="12"/>
      <c r="B288" s="13"/>
      <c r="C288" s="14"/>
      <c r="D288" s="17"/>
      <c r="E288" s="14"/>
      <c r="F288" s="14"/>
      <c r="G288" s="14"/>
    </row>
    <row r="289" spans="1:7">
      <c r="A289" s="12"/>
      <c r="B289" s="13"/>
      <c r="C289" s="14"/>
      <c r="D289" s="17"/>
      <c r="E289" s="14"/>
      <c r="F289" s="14"/>
      <c r="G289" s="14"/>
    </row>
    <row r="290" spans="1:7">
      <c r="A290" s="12"/>
      <c r="B290" s="13"/>
      <c r="C290" s="14"/>
      <c r="D290" s="17"/>
      <c r="E290" s="14"/>
      <c r="F290" s="14"/>
      <c r="G290" s="14"/>
    </row>
    <row r="291" spans="1:7">
      <c r="A291" s="12"/>
      <c r="B291" s="13"/>
      <c r="C291" s="14"/>
      <c r="D291" s="17"/>
      <c r="E291" s="14"/>
      <c r="F291" s="14"/>
      <c r="G291" s="14"/>
    </row>
    <row r="292" spans="1:7">
      <c r="A292" s="12"/>
      <c r="B292" s="13"/>
      <c r="C292" s="14"/>
      <c r="D292" s="17"/>
      <c r="E292" s="14"/>
      <c r="F292" s="14"/>
      <c r="G292" s="14"/>
    </row>
    <row r="293" spans="1:7">
      <c r="A293" s="12"/>
      <c r="B293" s="13"/>
      <c r="C293" s="14"/>
      <c r="D293" s="17"/>
      <c r="E293" s="14"/>
      <c r="F293" s="14"/>
      <c r="G293" s="14"/>
    </row>
    <row r="294" spans="1:7">
      <c r="A294" s="12"/>
      <c r="B294" s="13"/>
      <c r="C294" s="14"/>
      <c r="D294" s="17"/>
      <c r="E294" s="14"/>
      <c r="F294" s="14"/>
      <c r="G294" s="14"/>
    </row>
    <row r="295" spans="1:7">
      <c r="A295" s="12"/>
      <c r="B295" s="13"/>
      <c r="C295" s="14"/>
      <c r="D295" s="17"/>
      <c r="E295" s="14"/>
      <c r="F295" s="14"/>
      <c r="G295" s="14"/>
    </row>
    <row r="296" spans="1:7">
      <c r="A296" s="12"/>
      <c r="B296" s="13"/>
      <c r="C296" s="14"/>
      <c r="D296" s="17"/>
      <c r="E296" s="14"/>
      <c r="F296" s="14"/>
      <c r="G296" s="14"/>
    </row>
    <row r="297" spans="1:7">
      <c r="A297" s="12"/>
      <c r="B297" s="13"/>
      <c r="C297" s="14"/>
      <c r="D297" s="17"/>
      <c r="E297" s="14"/>
      <c r="F297" s="14"/>
      <c r="G297" s="14"/>
    </row>
    <row r="298" spans="1:7">
      <c r="A298" s="12"/>
      <c r="B298" s="13"/>
      <c r="C298" s="14"/>
      <c r="D298" s="17"/>
      <c r="E298" s="14"/>
      <c r="F298" s="14"/>
      <c r="G298" s="14"/>
    </row>
    <row r="299" spans="1:7">
      <c r="A299" s="12"/>
      <c r="B299" s="13"/>
      <c r="C299" s="14"/>
      <c r="D299" s="17"/>
      <c r="E299" s="14"/>
      <c r="F299" s="14"/>
      <c r="G299" s="14"/>
    </row>
    <row r="300" spans="1:7">
      <c r="A300" s="12"/>
      <c r="B300" s="13"/>
      <c r="C300" s="14"/>
      <c r="D300" s="17"/>
      <c r="E300" s="14"/>
      <c r="F300" s="14"/>
      <c r="G300" s="14"/>
    </row>
    <row r="301" spans="1:7">
      <c r="A301" s="12"/>
      <c r="B301" s="13"/>
      <c r="C301" s="14"/>
      <c r="D301" s="17"/>
      <c r="E301" s="14"/>
      <c r="F301" s="14"/>
      <c r="G301" s="14"/>
    </row>
    <row r="302" spans="1:7">
      <c r="A302" s="12"/>
      <c r="B302" s="13"/>
      <c r="C302" s="14"/>
      <c r="D302" s="17"/>
      <c r="E302" s="14"/>
      <c r="F302" s="14"/>
      <c r="G302" s="14"/>
    </row>
    <row r="303" spans="1:7">
      <c r="A303" s="12"/>
      <c r="B303" s="13"/>
      <c r="C303" s="14"/>
      <c r="D303" s="17"/>
      <c r="E303" s="14"/>
      <c r="F303" s="14"/>
      <c r="G303" s="14"/>
    </row>
    <row r="304" spans="1:7">
      <c r="A304" s="12"/>
      <c r="B304" s="13"/>
      <c r="C304" s="14"/>
      <c r="D304" s="17"/>
      <c r="E304" s="14"/>
      <c r="F304" s="14"/>
      <c r="G304" s="14"/>
    </row>
    <row r="305" spans="1:7">
      <c r="A305" s="12"/>
      <c r="B305" s="13"/>
      <c r="C305" s="14"/>
      <c r="D305" s="17"/>
      <c r="E305" s="14"/>
      <c r="F305" s="14"/>
      <c r="G305" s="14"/>
    </row>
    <row r="306" spans="1:7">
      <c r="A306" s="12"/>
      <c r="B306" s="13"/>
      <c r="C306" s="14"/>
      <c r="D306" s="17"/>
      <c r="E306" s="14"/>
      <c r="F306" s="14"/>
      <c r="G306" s="14"/>
    </row>
    <row r="307" spans="1:7">
      <c r="A307" s="12"/>
      <c r="B307" s="13"/>
      <c r="C307" s="14"/>
      <c r="D307" s="17"/>
      <c r="E307" s="14"/>
      <c r="F307" s="14"/>
      <c r="G307" s="14"/>
    </row>
    <row r="308" spans="1:7">
      <c r="A308" s="12"/>
      <c r="B308" s="13"/>
      <c r="C308" s="14"/>
      <c r="D308" s="17"/>
      <c r="E308" s="14"/>
      <c r="F308" s="14"/>
      <c r="G308" s="14"/>
    </row>
    <row r="309" spans="1:7">
      <c r="A309" s="12"/>
      <c r="B309" s="13"/>
      <c r="C309" s="14"/>
      <c r="D309" s="17"/>
      <c r="E309" s="14"/>
      <c r="F309" s="14"/>
      <c r="G309" s="14"/>
    </row>
    <row r="310" spans="1:7">
      <c r="A310" s="12"/>
      <c r="B310" s="13"/>
      <c r="C310" s="14"/>
      <c r="D310" s="17"/>
      <c r="E310" s="14"/>
      <c r="F310" s="14"/>
      <c r="G310" s="14"/>
    </row>
    <row r="311" spans="1:7">
      <c r="A311" s="12"/>
      <c r="B311" s="13"/>
      <c r="C311" s="14"/>
      <c r="D311" s="17"/>
      <c r="E311" s="14"/>
      <c r="F311" s="14"/>
      <c r="G311" s="14"/>
    </row>
    <row r="312" spans="1:7">
      <c r="A312" s="12"/>
      <c r="B312" s="13"/>
      <c r="C312" s="14"/>
      <c r="D312" s="17"/>
      <c r="E312" s="14"/>
      <c r="F312" s="14"/>
      <c r="G312" s="14"/>
    </row>
    <row r="313" spans="1:7">
      <c r="A313" s="12"/>
      <c r="B313" s="13"/>
      <c r="C313" s="14"/>
      <c r="D313" s="17"/>
      <c r="E313" s="14"/>
      <c r="F313" s="14"/>
      <c r="G313" s="14"/>
    </row>
    <row r="314" spans="1:7">
      <c r="A314" s="12"/>
      <c r="B314" s="13"/>
      <c r="C314" s="14"/>
      <c r="D314" s="17"/>
      <c r="E314" s="14"/>
      <c r="F314" s="14"/>
      <c r="G314" s="14"/>
    </row>
    <row r="315" spans="1:7">
      <c r="A315" s="12"/>
      <c r="B315" s="13"/>
      <c r="C315" s="14"/>
      <c r="D315" s="17"/>
      <c r="E315" s="14"/>
      <c r="F315" s="14"/>
      <c r="G315" s="14"/>
    </row>
    <row r="316" spans="1:7">
      <c r="A316" s="12"/>
      <c r="B316" s="13"/>
      <c r="C316" s="14"/>
      <c r="D316" s="17"/>
      <c r="E316" s="14"/>
      <c r="F316" s="14"/>
      <c r="G316" s="14"/>
    </row>
    <row r="317" spans="1:7">
      <c r="A317" s="12"/>
      <c r="B317" s="13"/>
      <c r="C317" s="14"/>
      <c r="D317" s="17"/>
      <c r="E317" s="14"/>
      <c r="F317" s="14"/>
      <c r="G317" s="14"/>
    </row>
    <row r="318" spans="1:7">
      <c r="A318" s="12"/>
      <c r="B318" s="13"/>
      <c r="C318" s="14"/>
      <c r="D318" s="17"/>
      <c r="E318" s="14"/>
      <c r="F318" s="14"/>
      <c r="G318" s="14"/>
    </row>
    <row r="319" spans="1:7">
      <c r="A319" s="12"/>
      <c r="B319" s="13"/>
      <c r="C319" s="14"/>
      <c r="D319" s="17"/>
      <c r="E319" s="14"/>
      <c r="F319" s="14"/>
      <c r="G319" s="14"/>
    </row>
    <row r="320" spans="1:7">
      <c r="A320" s="12"/>
      <c r="B320" s="13"/>
      <c r="C320" s="14"/>
      <c r="D320" s="17"/>
      <c r="E320" s="14"/>
      <c r="F320" s="14"/>
      <c r="G320" s="14"/>
    </row>
    <row r="321" spans="1:7">
      <c r="A321" s="12"/>
      <c r="B321" s="13"/>
      <c r="C321" s="14"/>
      <c r="D321" s="17"/>
      <c r="E321" s="14"/>
      <c r="F321" s="14"/>
      <c r="G321" s="14"/>
    </row>
    <row r="322" spans="1:7">
      <c r="A322" s="12"/>
      <c r="B322" s="13"/>
      <c r="C322" s="14"/>
      <c r="D322" s="17"/>
      <c r="E322" s="14"/>
      <c r="F322" s="14"/>
      <c r="G322" s="14"/>
    </row>
    <row r="323" spans="1:7">
      <c r="A323" s="12"/>
      <c r="B323" s="13"/>
      <c r="C323" s="14"/>
      <c r="D323" s="17"/>
      <c r="E323" s="14"/>
      <c r="F323" s="14"/>
      <c r="G323" s="14"/>
    </row>
    <row r="324" spans="1:7">
      <c r="A324" s="12"/>
      <c r="B324" s="13"/>
      <c r="C324" s="14"/>
      <c r="D324" s="17"/>
      <c r="E324" s="14"/>
      <c r="F324" s="14"/>
      <c r="G324" s="14"/>
    </row>
    <row r="325" spans="1:7">
      <c r="A325" s="12"/>
      <c r="B325" s="13"/>
      <c r="C325" s="14"/>
      <c r="D325" s="17"/>
      <c r="E325" s="14"/>
      <c r="F325" s="14"/>
      <c r="G325" s="14"/>
    </row>
    <row r="326" spans="1:7">
      <c r="A326" s="12"/>
      <c r="B326" s="13"/>
      <c r="C326" s="14"/>
      <c r="D326" s="17"/>
      <c r="E326" s="14"/>
      <c r="F326" s="14"/>
      <c r="G326" s="14"/>
    </row>
    <row r="327" spans="1:7">
      <c r="A327" s="12"/>
      <c r="B327" s="13"/>
      <c r="C327" s="14"/>
      <c r="D327" s="17"/>
      <c r="E327" s="14"/>
      <c r="F327" s="14"/>
      <c r="G327" s="14"/>
    </row>
    <row r="328" spans="1:7">
      <c r="A328" s="12"/>
      <c r="B328" s="13"/>
      <c r="C328" s="14"/>
      <c r="D328" s="17"/>
      <c r="E328" s="14"/>
      <c r="F328" s="14"/>
      <c r="G328" s="14"/>
    </row>
    <row r="329" spans="1:7">
      <c r="A329" s="12"/>
      <c r="B329" s="13"/>
      <c r="C329" s="14"/>
      <c r="D329" s="17"/>
      <c r="E329" s="14"/>
      <c r="F329" s="14"/>
      <c r="G329" s="14"/>
    </row>
    <row r="330" spans="1:7">
      <c r="A330" s="12"/>
      <c r="B330" s="13"/>
      <c r="C330" s="14"/>
      <c r="D330" s="17"/>
      <c r="E330" s="14"/>
      <c r="F330" s="14"/>
      <c r="G330" s="14"/>
    </row>
    <row r="331" spans="1:7">
      <c r="A331" s="12"/>
      <c r="B331" s="13"/>
      <c r="C331" s="14"/>
      <c r="D331" s="17"/>
      <c r="E331" s="14"/>
      <c r="F331" s="14"/>
      <c r="G331" s="14"/>
    </row>
    <row r="332" spans="1:7">
      <c r="A332" s="12"/>
      <c r="B332" s="13"/>
      <c r="C332" s="14"/>
      <c r="D332" s="17"/>
      <c r="E332" s="14"/>
      <c r="F332" s="14"/>
      <c r="G332" s="14"/>
    </row>
    <row r="333" spans="1:7">
      <c r="A333" s="12"/>
      <c r="B333" s="13"/>
      <c r="C333" s="14"/>
      <c r="D333" s="17"/>
      <c r="E333" s="14"/>
      <c r="F333" s="14"/>
      <c r="G333" s="14"/>
    </row>
    <row r="334" spans="1:7">
      <c r="A334" s="12"/>
      <c r="B334" s="13"/>
      <c r="C334" s="14"/>
      <c r="D334" s="17"/>
      <c r="E334" s="14"/>
      <c r="F334" s="14"/>
      <c r="G334" s="14"/>
    </row>
    <row r="335" spans="1:7">
      <c r="A335" s="12"/>
      <c r="B335" s="13"/>
      <c r="C335" s="14"/>
      <c r="D335" s="17"/>
      <c r="E335" s="14"/>
      <c r="F335" s="14"/>
      <c r="G335" s="14"/>
    </row>
    <row r="336" spans="1:7">
      <c r="A336" s="12"/>
      <c r="B336" s="13"/>
      <c r="C336" s="14"/>
      <c r="D336" s="17"/>
      <c r="E336" s="14"/>
      <c r="F336" s="14"/>
      <c r="G336" s="14"/>
    </row>
    <row r="337" spans="1:7">
      <c r="A337" s="12"/>
      <c r="B337" s="13"/>
      <c r="C337" s="14"/>
      <c r="D337" s="17"/>
      <c r="E337" s="14"/>
      <c r="F337" s="14"/>
      <c r="G337" s="14"/>
    </row>
    <row r="338" spans="1:7">
      <c r="A338" s="12"/>
      <c r="B338" s="13"/>
      <c r="C338" s="14"/>
      <c r="D338" s="17"/>
      <c r="E338" s="14"/>
      <c r="F338" s="14"/>
      <c r="G338" s="14"/>
    </row>
    <row r="339" spans="1:7">
      <c r="A339" s="12"/>
      <c r="B339" s="13"/>
      <c r="C339" s="14"/>
      <c r="D339" s="17"/>
      <c r="E339" s="14"/>
      <c r="F339" s="14"/>
      <c r="G339" s="14"/>
    </row>
    <row r="340" spans="1:7">
      <c r="A340" s="12"/>
      <c r="B340" s="13"/>
      <c r="C340" s="14"/>
      <c r="D340" s="17"/>
      <c r="E340" s="14"/>
      <c r="F340" s="14"/>
      <c r="G340" s="14"/>
    </row>
    <row r="341" spans="1:7">
      <c r="A341" s="12"/>
      <c r="B341" s="13"/>
      <c r="C341" s="14"/>
      <c r="D341" s="17"/>
      <c r="E341" s="14"/>
      <c r="F341" s="14"/>
      <c r="G341" s="14"/>
    </row>
    <row r="342" spans="1:7">
      <c r="A342" s="12"/>
      <c r="B342" s="13"/>
      <c r="C342" s="14"/>
      <c r="D342" s="17"/>
      <c r="E342" s="14"/>
      <c r="F342" s="14"/>
      <c r="G342" s="14"/>
    </row>
    <row r="343" spans="1:7">
      <c r="A343" s="12"/>
      <c r="B343" s="13"/>
      <c r="C343" s="14"/>
      <c r="D343" s="17"/>
      <c r="E343" s="14"/>
      <c r="F343" s="14"/>
      <c r="G343" s="14"/>
    </row>
    <row r="344" spans="1:7">
      <c r="A344" s="12"/>
      <c r="B344" s="13"/>
      <c r="C344" s="14"/>
      <c r="D344" s="17"/>
      <c r="E344" s="14"/>
      <c r="F344" s="14"/>
      <c r="G344" s="14"/>
    </row>
    <row r="345" spans="1:7">
      <c r="A345" s="12"/>
      <c r="B345" s="13"/>
      <c r="C345" s="14"/>
      <c r="D345" s="17"/>
      <c r="E345" s="14"/>
      <c r="F345" s="14"/>
      <c r="G345" s="14"/>
    </row>
    <row r="346" spans="1:7">
      <c r="A346" s="12"/>
      <c r="B346" s="13"/>
      <c r="C346" s="14"/>
      <c r="D346" s="17"/>
      <c r="E346" s="14"/>
      <c r="F346" s="14"/>
      <c r="G346" s="14"/>
    </row>
    <row r="347" spans="1:7">
      <c r="A347" s="12"/>
      <c r="B347" s="13"/>
      <c r="C347" s="14"/>
      <c r="D347" s="17"/>
      <c r="E347" s="14"/>
      <c r="F347" s="14"/>
      <c r="G347" s="14"/>
    </row>
    <row r="348" spans="1:7">
      <c r="A348" s="12"/>
      <c r="B348" s="13"/>
      <c r="C348" s="14"/>
      <c r="D348" s="17"/>
      <c r="E348" s="14"/>
      <c r="F348" s="14"/>
      <c r="G348" s="14"/>
    </row>
    <row r="349" spans="1:7">
      <c r="A349" s="12"/>
      <c r="B349" s="13"/>
      <c r="C349" s="14"/>
      <c r="D349" s="17"/>
      <c r="E349" s="14"/>
      <c r="F349" s="14"/>
      <c r="G349" s="14"/>
    </row>
    <row r="350" spans="1:7">
      <c r="A350" s="12"/>
      <c r="B350" s="13"/>
      <c r="C350" s="14"/>
      <c r="D350" s="17"/>
      <c r="E350" s="14"/>
      <c r="F350" s="14"/>
      <c r="G350" s="14"/>
    </row>
    <row r="351" spans="1:7">
      <c r="A351" s="12"/>
      <c r="B351" s="13"/>
      <c r="C351" s="14"/>
      <c r="D351" s="17"/>
      <c r="E351" s="14"/>
      <c r="F351" s="14"/>
      <c r="G351" s="14"/>
    </row>
    <row r="352" spans="1:7">
      <c r="A352" s="12"/>
      <c r="B352" s="13"/>
      <c r="C352" s="14"/>
      <c r="D352" s="17"/>
      <c r="E352" s="14"/>
      <c r="F352" s="14"/>
      <c r="G352" s="14"/>
    </row>
    <row r="353" spans="1:7">
      <c r="A353" s="12"/>
      <c r="B353" s="13"/>
      <c r="C353" s="14"/>
      <c r="D353" s="17"/>
      <c r="E353" s="14"/>
      <c r="F353" s="14"/>
      <c r="G353" s="14"/>
    </row>
    <row r="354" spans="1:7">
      <c r="A354" s="12"/>
      <c r="B354" s="13"/>
      <c r="C354" s="14"/>
      <c r="D354" s="17"/>
      <c r="E354" s="14"/>
      <c r="F354" s="14"/>
      <c r="G354" s="14"/>
    </row>
    <row r="355" spans="1:7">
      <c r="A355" s="12"/>
      <c r="B355" s="13"/>
      <c r="C355" s="14"/>
      <c r="D355" s="17"/>
      <c r="E355" s="14"/>
      <c r="F355" s="14"/>
      <c r="G355" s="14"/>
    </row>
    <row r="356" spans="1:7">
      <c r="A356" s="12"/>
      <c r="B356" s="13"/>
      <c r="C356" s="14"/>
      <c r="D356" s="17"/>
      <c r="E356" s="14"/>
      <c r="F356" s="14"/>
      <c r="G356" s="14"/>
    </row>
    <row r="357" spans="1:7">
      <c r="A357" s="12"/>
      <c r="B357" s="13"/>
      <c r="C357" s="14"/>
      <c r="D357" s="17"/>
      <c r="E357" s="14"/>
      <c r="F357" s="14"/>
      <c r="G357" s="14"/>
    </row>
    <row r="358" spans="1:7">
      <c r="A358" s="12"/>
      <c r="B358" s="13"/>
      <c r="C358" s="14"/>
      <c r="D358" s="17"/>
      <c r="E358" s="14"/>
      <c r="F358" s="14"/>
      <c r="G358" s="14"/>
    </row>
    <row r="359" spans="1:7">
      <c r="A359" s="12"/>
      <c r="B359" s="13"/>
      <c r="C359" s="14"/>
      <c r="D359" s="17"/>
      <c r="E359" s="14"/>
      <c r="F359" s="14"/>
      <c r="G359" s="14"/>
    </row>
    <row r="360" spans="1:7">
      <c r="A360" s="12"/>
      <c r="B360" s="13"/>
      <c r="C360" s="14"/>
      <c r="D360" s="17"/>
      <c r="E360" s="14"/>
      <c r="F360" s="14"/>
      <c r="G360" s="14"/>
    </row>
    <row r="361" spans="1:7">
      <c r="A361" s="12"/>
      <c r="B361" s="13"/>
      <c r="C361" s="14"/>
      <c r="D361" s="17"/>
      <c r="E361" s="14"/>
      <c r="F361" s="14"/>
      <c r="G361" s="14"/>
    </row>
    <row r="362" spans="1:7">
      <c r="A362" s="12"/>
      <c r="B362" s="13"/>
      <c r="C362" s="14"/>
      <c r="D362" s="17"/>
      <c r="E362" s="14"/>
      <c r="F362" s="14"/>
      <c r="G362" s="14"/>
    </row>
    <row r="363" spans="1:7">
      <c r="A363" s="12"/>
      <c r="B363" s="13"/>
      <c r="C363" s="14"/>
      <c r="D363" s="17"/>
      <c r="E363" s="14"/>
      <c r="F363" s="14"/>
      <c r="G363" s="14"/>
    </row>
    <row r="364" spans="1:7">
      <c r="A364" s="12"/>
      <c r="B364" s="13"/>
      <c r="C364" s="14"/>
      <c r="D364" s="17"/>
      <c r="E364" s="14"/>
      <c r="F364" s="14"/>
      <c r="G364" s="14"/>
    </row>
    <row r="365" spans="1:7">
      <c r="A365" s="12"/>
      <c r="B365" s="13"/>
      <c r="C365" s="14"/>
      <c r="D365" s="17"/>
      <c r="E365" s="14"/>
      <c r="F365" s="14"/>
      <c r="G365" s="14"/>
    </row>
    <row r="366" spans="1:7">
      <c r="A366" s="12"/>
      <c r="B366" s="13"/>
      <c r="C366" s="14"/>
      <c r="D366" s="17"/>
      <c r="E366" s="14"/>
      <c r="F366" s="14"/>
      <c r="G366" s="14"/>
    </row>
    <row r="367" spans="1:7">
      <c r="A367" s="12"/>
      <c r="B367" s="13"/>
      <c r="C367" s="14"/>
      <c r="D367" s="17"/>
      <c r="E367" s="14"/>
      <c r="F367" s="14"/>
      <c r="G367" s="14"/>
    </row>
    <row r="368" spans="1:7">
      <c r="A368" s="12"/>
      <c r="B368" s="13"/>
      <c r="C368" s="14"/>
      <c r="D368" s="17"/>
      <c r="E368" s="14"/>
      <c r="F368" s="14"/>
      <c r="G368" s="14"/>
    </row>
    <row r="369" spans="1:7">
      <c r="A369" s="12"/>
      <c r="B369" s="13"/>
      <c r="C369" s="14"/>
      <c r="D369" s="17"/>
      <c r="E369" s="14"/>
      <c r="F369" s="14"/>
      <c r="G369" s="14"/>
    </row>
    <row r="370" spans="1:7">
      <c r="A370" s="12"/>
      <c r="B370" s="13"/>
      <c r="C370" s="14"/>
      <c r="D370" s="17"/>
      <c r="E370" s="14"/>
      <c r="F370" s="14"/>
      <c r="G370" s="14"/>
    </row>
    <row r="371" spans="1:7">
      <c r="A371" s="12"/>
      <c r="B371" s="13"/>
      <c r="C371" s="14"/>
      <c r="D371" s="17"/>
      <c r="E371" s="14"/>
      <c r="F371" s="14"/>
      <c r="G371" s="14"/>
    </row>
    <row r="372" spans="1:7">
      <c r="A372" s="12"/>
      <c r="B372" s="13"/>
      <c r="C372" s="14"/>
      <c r="D372" s="17"/>
      <c r="E372" s="14"/>
      <c r="F372" s="14"/>
      <c r="G372" s="14"/>
    </row>
    <row r="373" spans="1:7">
      <c r="A373" s="12"/>
      <c r="B373" s="13"/>
      <c r="C373" s="14"/>
      <c r="D373" s="17"/>
      <c r="E373" s="14"/>
      <c r="F373" s="14"/>
      <c r="G373" s="14"/>
    </row>
    <row r="374" spans="1:7">
      <c r="A374" s="12"/>
      <c r="B374" s="13"/>
      <c r="C374" s="14"/>
      <c r="D374" s="17"/>
      <c r="E374" s="14"/>
      <c r="F374" s="14"/>
      <c r="G374" s="14"/>
    </row>
    <row r="375" spans="1:7">
      <c r="A375" s="12"/>
      <c r="B375" s="13"/>
      <c r="C375" s="14"/>
      <c r="D375" s="17"/>
      <c r="E375" s="14"/>
      <c r="F375" s="14"/>
      <c r="G375" s="14"/>
    </row>
    <row r="376" spans="1:7">
      <c r="A376" s="12"/>
      <c r="B376" s="13"/>
      <c r="C376" s="14"/>
      <c r="D376" s="17"/>
      <c r="E376" s="14"/>
      <c r="F376" s="14"/>
      <c r="G376" s="14"/>
    </row>
    <row r="377" spans="1:7">
      <c r="A377" s="12"/>
      <c r="B377" s="13"/>
      <c r="C377" s="14"/>
      <c r="D377" s="17"/>
      <c r="E377" s="14"/>
      <c r="F377" s="14"/>
      <c r="G377" s="14"/>
    </row>
    <row r="378" spans="1:7">
      <c r="A378" s="12"/>
      <c r="B378" s="13"/>
      <c r="C378" s="14"/>
      <c r="D378" s="17"/>
      <c r="E378" s="14"/>
      <c r="F378" s="14"/>
      <c r="G378" s="14"/>
    </row>
    <row r="379" spans="1:7">
      <c r="A379" s="12"/>
      <c r="B379" s="13"/>
      <c r="C379" s="14"/>
      <c r="D379" s="17"/>
      <c r="E379" s="14"/>
      <c r="F379" s="14"/>
      <c r="G379" s="14"/>
    </row>
    <row r="380" spans="1:7">
      <c r="A380" s="12"/>
      <c r="B380" s="13"/>
      <c r="C380" s="14"/>
      <c r="D380" s="17"/>
      <c r="E380" s="14"/>
      <c r="F380" s="14"/>
      <c r="G380" s="14"/>
    </row>
    <row r="381" spans="1:7">
      <c r="A381" s="12"/>
      <c r="B381" s="13"/>
      <c r="C381" s="14"/>
      <c r="D381" s="17"/>
      <c r="E381" s="14"/>
      <c r="F381" s="14"/>
      <c r="G381" s="14"/>
    </row>
    <row r="382" spans="1:7">
      <c r="A382" s="12"/>
      <c r="B382" s="13"/>
      <c r="C382" s="14"/>
      <c r="D382" s="17"/>
      <c r="E382" s="14"/>
      <c r="F382" s="14"/>
      <c r="G382" s="14"/>
    </row>
    <row r="383" spans="1:7">
      <c r="A383" s="12"/>
      <c r="B383" s="13"/>
      <c r="C383" s="14"/>
      <c r="D383" s="17"/>
      <c r="E383" s="14"/>
      <c r="F383" s="14"/>
      <c r="G383" s="14"/>
    </row>
    <row r="384" spans="1:7">
      <c r="A384" s="12"/>
      <c r="B384" s="13"/>
      <c r="C384" s="14"/>
      <c r="D384" s="17"/>
      <c r="E384" s="14"/>
      <c r="F384" s="14"/>
      <c r="G384" s="14"/>
    </row>
    <row r="385" spans="1:7">
      <c r="A385" s="12"/>
      <c r="B385" s="13"/>
      <c r="C385" s="14"/>
      <c r="D385" s="17"/>
      <c r="E385" s="14"/>
      <c r="F385" s="14"/>
      <c r="G385" s="14"/>
    </row>
    <row r="386" spans="1:7">
      <c r="A386" s="12"/>
      <c r="B386" s="13"/>
      <c r="C386" s="14"/>
      <c r="D386" s="17"/>
      <c r="E386" s="14"/>
      <c r="F386" s="14"/>
      <c r="G386" s="14"/>
    </row>
    <row r="387" spans="1:7">
      <c r="A387" s="12"/>
      <c r="B387" s="13"/>
      <c r="C387" s="14"/>
      <c r="D387" s="17"/>
      <c r="E387" s="14"/>
      <c r="F387" s="14"/>
      <c r="G387" s="14"/>
    </row>
    <row r="388" spans="1:7">
      <c r="A388" s="12"/>
      <c r="B388" s="13"/>
      <c r="C388" s="14"/>
      <c r="D388" s="17"/>
      <c r="E388" s="14"/>
      <c r="F388" s="14"/>
      <c r="G388" s="14"/>
    </row>
    <row r="389" spans="1:7">
      <c r="A389" s="12"/>
      <c r="B389" s="13"/>
      <c r="C389" s="14"/>
      <c r="D389" s="17"/>
      <c r="E389" s="14"/>
      <c r="F389" s="14"/>
      <c r="G389" s="14"/>
    </row>
    <row r="390" spans="1:7">
      <c r="A390" s="12"/>
      <c r="B390" s="13"/>
      <c r="C390" s="14"/>
      <c r="D390" s="17"/>
      <c r="E390" s="14"/>
      <c r="F390" s="14"/>
      <c r="G390" s="14"/>
    </row>
    <row r="391" spans="1:7">
      <c r="A391" s="12"/>
      <c r="B391" s="13"/>
      <c r="C391" s="14"/>
      <c r="D391" s="17"/>
      <c r="E391" s="14"/>
      <c r="F391" s="14"/>
      <c r="G391" s="14"/>
    </row>
    <row r="392" spans="1:7">
      <c r="A392" s="12"/>
      <c r="B392" s="13"/>
      <c r="C392" s="14"/>
      <c r="D392" s="17"/>
      <c r="E392" s="14"/>
      <c r="F392" s="14"/>
      <c r="G392" s="14"/>
    </row>
    <row r="393" spans="1:7">
      <c r="A393" s="12"/>
      <c r="B393" s="13"/>
      <c r="C393" s="14"/>
      <c r="D393" s="17"/>
      <c r="E393" s="14"/>
      <c r="F393" s="14"/>
      <c r="G393" s="14"/>
    </row>
    <row r="394" spans="1:7">
      <c r="A394" s="12"/>
      <c r="B394" s="13"/>
      <c r="C394" s="14"/>
      <c r="D394" s="17"/>
      <c r="E394" s="14"/>
      <c r="F394" s="14"/>
      <c r="G394" s="14"/>
    </row>
    <row r="395" spans="1:7">
      <c r="A395" s="12"/>
      <c r="B395" s="13"/>
      <c r="C395" s="14"/>
      <c r="D395" s="17"/>
      <c r="E395" s="14"/>
      <c r="F395" s="14"/>
      <c r="G395" s="14"/>
    </row>
    <row r="396" spans="1:7">
      <c r="A396" s="12"/>
      <c r="B396" s="13"/>
      <c r="C396" s="14"/>
      <c r="D396" s="17"/>
      <c r="E396" s="14"/>
      <c r="F396" s="14"/>
      <c r="G396" s="14"/>
    </row>
    <row r="397" spans="1:7">
      <c r="A397" s="12"/>
      <c r="B397" s="13"/>
      <c r="C397" s="14"/>
      <c r="D397" s="17"/>
      <c r="E397" s="14"/>
      <c r="F397" s="14"/>
      <c r="G397" s="14"/>
    </row>
    <row r="398" spans="1:7">
      <c r="A398" s="12"/>
      <c r="B398" s="13"/>
      <c r="C398" s="14"/>
      <c r="D398" s="17"/>
      <c r="E398" s="14"/>
      <c r="F398" s="14"/>
      <c r="G398" s="14"/>
    </row>
    <row r="399" spans="1:7">
      <c r="A399" s="12"/>
      <c r="B399" s="13"/>
      <c r="C399" s="14"/>
      <c r="D399" s="17"/>
      <c r="E399" s="14"/>
      <c r="F399" s="14"/>
      <c r="G399" s="14"/>
    </row>
    <row r="400" spans="1:7">
      <c r="A400" s="12"/>
      <c r="B400" s="13"/>
      <c r="C400" s="14"/>
      <c r="D400" s="17"/>
      <c r="E400" s="14"/>
      <c r="F400" s="14"/>
      <c r="G400" s="14"/>
    </row>
    <row r="401" spans="1:7">
      <c r="A401" s="12"/>
      <c r="B401" s="13"/>
      <c r="C401" s="14"/>
      <c r="D401" s="17"/>
      <c r="E401" s="14"/>
      <c r="F401" s="14"/>
      <c r="G401" s="14"/>
    </row>
    <row r="402" spans="1:7">
      <c r="A402" s="12"/>
      <c r="B402" s="13"/>
      <c r="C402" s="14"/>
      <c r="D402" s="17"/>
      <c r="E402" s="14"/>
      <c r="F402" s="14"/>
      <c r="G402" s="14"/>
    </row>
    <row r="403" spans="1:7">
      <c r="A403" s="12"/>
      <c r="B403" s="13"/>
      <c r="C403" s="14"/>
      <c r="D403" s="17"/>
      <c r="E403" s="14"/>
      <c r="F403" s="14"/>
      <c r="G403" s="14"/>
    </row>
    <row r="404" spans="1:7">
      <c r="A404" s="12"/>
      <c r="B404" s="13"/>
      <c r="C404" s="14"/>
      <c r="D404" s="17"/>
      <c r="E404" s="14"/>
      <c r="F404" s="14"/>
      <c r="G404" s="14"/>
    </row>
    <row r="405" spans="1:7">
      <c r="A405" s="12"/>
      <c r="B405" s="13"/>
      <c r="C405" s="14"/>
      <c r="D405" s="17"/>
      <c r="E405" s="14"/>
      <c r="F405" s="14"/>
      <c r="G405" s="14"/>
    </row>
    <row r="406" spans="1:7">
      <c r="A406" s="12"/>
      <c r="B406" s="13"/>
      <c r="C406" s="14"/>
      <c r="D406" s="17"/>
      <c r="E406" s="14"/>
      <c r="F406" s="14"/>
      <c r="G406" s="14"/>
    </row>
    <row r="407" spans="1:7">
      <c r="A407" s="12"/>
      <c r="B407" s="13"/>
      <c r="C407" s="14"/>
      <c r="D407" s="17"/>
      <c r="E407" s="14"/>
      <c r="F407" s="14"/>
      <c r="G407" s="14"/>
    </row>
    <row r="408" spans="1:7">
      <c r="A408" s="12"/>
      <c r="B408" s="13"/>
      <c r="C408" s="14"/>
      <c r="D408" s="17"/>
      <c r="E408" s="14"/>
      <c r="F408" s="14"/>
      <c r="G408" s="14"/>
    </row>
    <row r="409" spans="1:7">
      <c r="A409" s="12"/>
      <c r="B409" s="13"/>
      <c r="C409" s="14"/>
      <c r="D409" s="17"/>
      <c r="E409" s="14"/>
      <c r="F409" s="14"/>
      <c r="G409" s="14"/>
    </row>
    <row r="410" spans="1:7">
      <c r="A410" s="12"/>
      <c r="B410" s="13"/>
      <c r="C410" s="14"/>
      <c r="D410" s="17"/>
      <c r="E410" s="14"/>
      <c r="F410" s="14"/>
      <c r="G410" s="14"/>
    </row>
    <row r="411" spans="1:7">
      <c r="A411" s="12"/>
      <c r="B411" s="13"/>
      <c r="C411" s="14"/>
      <c r="D411" s="17"/>
      <c r="E411" s="14"/>
      <c r="F411" s="14"/>
      <c r="G411" s="14"/>
    </row>
    <row r="412" spans="1:7">
      <c r="A412" s="12"/>
      <c r="B412" s="13"/>
      <c r="C412" s="14"/>
      <c r="D412" s="17"/>
      <c r="E412" s="14"/>
      <c r="F412" s="14"/>
      <c r="G412" s="14"/>
    </row>
    <row r="413" spans="1:7">
      <c r="A413" s="12"/>
      <c r="B413" s="13"/>
      <c r="C413" s="14"/>
      <c r="D413" s="17"/>
      <c r="E413" s="14"/>
      <c r="F413" s="14"/>
      <c r="G413" s="14"/>
    </row>
    <row r="414" spans="1:7">
      <c r="A414" s="12"/>
      <c r="B414" s="13"/>
      <c r="C414" s="14"/>
      <c r="D414" s="17"/>
      <c r="E414" s="14"/>
      <c r="F414" s="14"/>
      <c r="G414" s="14"/>
    </row>
    <row r="415" spans="1:7">
      <c r="A415" s="12"/>
      <c r="B415" s="13"/>
      <c r="C415" s="14"/>
      <c r="D415" s="17"/>
      <c r="E415" s="14"/>
      <c r="F415" s="14"/>
      <c r="G415" s="14"/>
    </row>
    <row r="416" spans="1:7">
      <c r="A416" s="12"/>
      <c r="B416" s="13"/>
      <c r="C416" s="14"/>
      <c r="D416" s="17"/>
      <c r="E416" s="14"/>
      <c r="F416" s="14"/>
      <c r="G416" s="14"/>
    </row>
    <row r="417" spans="1:7">
      <c r="A417" s="12"/>
      <c r="B417" s="13"/>
      <c r="C417" s="14"/>
      <c r="D417" s="17"/>
      <c r="E417" s="14"/>
      <c r="F417" s="14"/>
      <c r="G417" s="14"/>
    </row>
    <row r="418" spans="1:7">
      <c r="A418" s="12"/>
      <c r="B418" s="13"/>
      <c r="C418" s="14"/>
      <c r="D418" s="17"/>
      <c r="E418" s="14"/>
      <c r="F418" s="14"/>
      <c r="G418" s="14"/>
    </row>
    <row r="419" spans="1:7">
      <c r="A419" s="12"/>
      <c r="B419" s="13"/>
      <c r="C419" s="14"/>
      <c r="D419" s="17"/>
      <c r="E419" s="14"/>
      <c r="F419" s="14"/>
      <c r="G419" s="14"/>
    </row>
    <row r="420" spans="1:7">
      <c r="A420" s="12"/>
      <c r="B420" s="13"/>
      <c r="C420" s="14"/>
      <c r="D420" s="17"/>
      <c r="E420" s="14"/>
      <c r="F420" s="14"/>
      <c r="G420" s="14"/>
    </row>
    <row r="421" spans="1:7">
      <c r="A421" s="12"/>
      <c r="B421" s="13"/>
      <c r="C421" s="14"/>
      <c r="D421" s="17"/>
      <c r="E421" s="14"/>
      <c r="F421" s="14"/>
      <c r="G421" s="14"/>
    </row>
    <row r="422" spans="1:7">
      <c r="A422" s="12"/>
      <c r="B422" s="13"/>
      <c r="C422" s="14"/>
      <c r="D422" s="17"/>
      <c r="E422" s="14"/>
      <c r="F422" s="14"/>
      <c r="G422" s="14"/>
    </row>
    <row r="423" spans="1:7">
      <c r="A423" s="12"/>
      <c r="B423" s="13"/>
      <c r="C423" s="14"/>
      <c r="D423" s="17"/>
      <c r="E423" s="14"/>
      <c r="F423" s="14"/>
      <c r="G423" s="14"/>
    </row>
    <row r="424" spans="1:7">
      <c r="A424" s="12"/>
      <c r="B424" s="13"/>
      <c r="C424" s="14"/>
      <c r="D424" s="17"/>
      <c r="E424" s="14"/>
      <c r="F424" s="14"/>
      <c r="G424" s="14"/>
    </row>
    <row r="425" spans="1:7">
      <c r="A425" s="12"/>
      <c r="B425" s="13"/>
      <c r="C425" s="14"/>
      <c r="D425" s="17"/>
      <c r="E425" s="14"/>
      <c r="F425" s="14"/>
      <c r="G425" s="14"/>
    </row>
    <row r="426" spans="1:7">
      <c r="A426" s="12"/>
      <c r="B426" s="13"/>
      <c r="C426" s="14"/>
      <c r="D426" s="17"/>
      <c r="E426" s="14"/>
      <c r="F426" s="14"/>
      <c r="G426" s="14"/>
    </row>
    <row r="427" spans="1:7">
      <c r="A427" s="12"/>
      <c r="B427" s="13"/>
      <c r="C427" s="14"/>
      <c r="D427" s="17"/>
      <c r="E427" s="14"/>
      <c r="F427" s="14"/>
      <c r="G427" s="14"/>
    </row>
    <row r="428" spans="1:7">
      <c r="A428" s="12"/>
      <c r="B428" s="13"/>
      <c r="C428" s="14"/>
      <c r="D428" s="17"/>
      <c r="E428" s="14"/>
      <c r="F428" s="14"/>
      <c r="G428" s="14"/>
    </row>
    <row r="429" spans="1:7">
      <c r="A429" s="12"/>
      <c r="B429" s="13"/>
      <c r="C429" s="14"/>
      <c r="D429" s="17"/>
      <c r="E429" s="14"/>
      <c r="F429" s="14"/>
      <c r="G429" s="14"/>
    </row>
    <row r="430" spans="1:7">
      <c r="A430" s="12"/>
      <c r="B430" s="13"/>
      <c r="C430" s="14"/>
      <c r="D430" s="17"/>
      <c r="E430" s="14"/>
      <c r="F430" s="14"/>
      <c r="G430" s="14"/>
    </row>
    <row r="431" spans="1:7">
      <c r="A431" s="12"/>
      <c r="B431" s="13"/>
      <c r="C431" s="14"/>
      <c r="D431" s="17"/>
      <c r="E431" s="14"/>
      <c r="F431" s="14"/>
      <c r="G431" s="14"/>
    </row>
    <row r="432" spans="1:7">
      <c r="A432" s="12"/>
      <c r="B432" s="13"/>
      <c r="C432" s="14"/>
      <c r="D432" s="17"/>
      <c r="E432" s="14"/>
      <c r="F432" s="14"/>
      <c r="G432" s="14"/>
    </row>
    <row r="433" spans="1:7">
      <c r="A433" s="12"/>
      <c r="B433" s="13"/>
      <c r="C433" s="14"/>
      <c r="D433" s="17"/>
      <c r="E433" s="14"/>
      <c r="F433" s="14"/>
      <c r="G433" s="14"/>
    </row>
    <row r="434" spans="1:7">
      <c r="A434" s="12"/>
      <c r="B434" s="13"/>
      <c r="C434" s="14"/>
      <c r="D434" s="17"/>
      <c r="E434" s="14"/>
      <c r="F434" s="14"/>
      <c r="G434" s="14"/>
    </row>
    <row r="435" spans="1:7">
      <c r="A435" s="12"/>
      <c r="B435" s="13"/>
      <c r="C435" s="14"/>
      <c r="D435" s="17"/>
      <c r="E435" s="14"/>
      <c r="F435" s="14"/>
      <c r="G435" s="14"/>
    </row>
    <row r="436" spans="1:7">
      <c r="A436" s="12"/>
      <c r="B436" s="13"/>
      <c r="C436" s="14"/>
      <c r="D436" s="17"/>
      <c r="E436" s="14"/>
      <c r="F436" s="14"/>
      <c r="G436" s="14"/>
    </row>
    <row r="437" spans="1:7">
      <c r="A437" s="12"/>
      <c r="B437" s="13"/>
      <c r="C437" s="14"/>
      <c r="D437" s="17"/>
      <c r="E437" s="14"/>
      <c r="F437" s="14"/>
      <c r="G437" s="14"/>
    </row>
    <row r="438" spans="1:7">
      <c r="A438" s="12"/>
      <c r="B438" s="13"/>
      <c r="C438" s="14"/>
      <c r="D438" s="17"/>
      <c r="E438" s="14"/>
      <c r="F438" s="14"/>
      <c r="G438" s="14"/>
    </row>
    <row r="439" spans="1:7">
      <c r="A439" s="12"/>
      <c r="B439" s="13"/>
      <c r="C439" s="14"/>
      <c r="D439" s="17"/>
      <c r="E439" s="14"/>
      <c r="F439" s="14"/>
      <c r="G439" s="14"/>
    </row>
    <row r="440" spans="1:7">
      <c r="A440" s="12"/>
      <c r="B440" s="13"/>
      <c r="C440" s="14"/>
      <c r="D440" s="17"/>
      <c r="E440" s="14"/>
      <c r="F440" s="14"/>
      <c r="G440" s="14"/>
    </row>
    <row r="441" spans="1:7">
      <c r="A441" s="12"/>
      <c r="B441" s="13"/>
      <c r="C441" s="14"/>
      <c r="D441" s="17"/>
      <c r="E441" s="14"/>
      <c r="F441" s="14"/>
      <c r="G441" s="14"/>
    </row>
    <row r="442" spans="1:7">
      <c r="A442" s="12"/>
      <c r="B442" s="13"/>
      <c r="C442" s="14"/>
      <c r="D442" s="17"/>
      <c r="E442" s="14"/>
      <c r="F442" s="14"/>
      <c r="G442" s="14"/>
    </row>
    <row r="443" spans="1:7">
      <c r="A443" s="12"/>
      <c r="B443" s="13"/>
      <c r="C443" s="14"/>
      <c r="D443" s="17"/>
      <c r="E443" s="14"/>
      <c r="F443" s="14"/>
      <c r="G443" s="14"/>
    </row>
    <row r="444" spans="1:7">
      <c r="A444" s="12"/>
      <c r="B444" s="13"/>
      <c r="C444" s="14"/>
      <c r="D444" s="17"/>
      <c r="E444" s="14"/>
      <c r="F444" s="14"/>
      <c r="G444" s="14"/>
    </row>
    <row r="445" spans="1:7">
      <c r="A445" s="12"/>
      <c r="B445" s="13"/>
      <c r="C445" s="14"/>
      <c r="D445" s="17"/>
      <c r="E445" s="14"/>
      <c r="F445" s="14"/>
      <c r="G445" s="14"/>
    </row>
    <row r="446" spans="1:7">
      <c r="A446" s="12"/>
      <c r="B446" s="13"/>
      <c r="C446" s="14"/>
      <c r="D446" s="17"/>
      <c r="E446" s="14"/>
      <c r="F446" s="14"/>
      <c r="G446" s="14"/>
    </row>
    <row r="447" spans="1:7">
      <c r="A447" s="12"/>
      <c r="B447" s="13"/>
      <c r="C447" s="14"/>
      <c r="D447" s="17"/>
      <c r="E447" s="14"/>
      <c r="F447" s="14"/>
      <c r="G447" s="14"/>
    </row>
    <row r="448" spans="1:7">
      <c r="A448" s="12"/>
      <c r="B448" s="13"/>
      <c r="C448" s="14"/>
      <c r="D448" s="17"/>
      <c r="E448" s="14"/>
      <c r="F448" s="14"/>
      <c r="G448" s="14"/>
    </row>
    <row r="449" spans="1:7">
      <c r="A449" s="12"/>
      <c r="B449" s="13"/>
      <c r="C449" s="14"/>
      <c r="D449" s="17"/>
      <c r="E449" s="14"/>
      <c r="F449" s="14"/>
      <c r="G449" s="14"/>
    </row>
    <row r="450" spans="1:7">
      <c r="A450" s="12"/>
      <c r="B450" s="13"/>
      <c r="C450" s="14"/>
      <c r="D450" s="17"/>
      <c r="E450" s="14"/>
      <c r="F450" s="14"/>
      <c r="G450" s="14"/>
    </row>
    <row r="451" spans="1:7">
      <c r="A451" s="12"/>
      <c r="B451" s="13"/>
      <c r="C451" s="14"/>
      <c r="D451" s="17"/>
      <c r="E451" s="14"/>
      <c r="F451" s="14"/>
      <c r="G451" s="14"/>
    </row>
    <row r="452" spans="1:7">
      <c r="A452" s="12"/>
      <c r="B452" s="13"/>
      <c r="C452" s="14"/>
      <c r="D452" s="17"/>
      <c r="E452" s="14"/>
      <c r="F452" s="14"/>
      <c r="G452" s="14"/>
    </row>
    <row r="453" spans="1:7">
      <c r="A453" s="12"/>
      <c r="B453" s="13"/>
      <c r="C453" s="14"/>
      <c r="D453" s="17"/>
      <c r="E453" s="14"/>
      <c r="F453" s="14"/>
      <c r="G453" s="14"/>
    </row>
    <row r="454" spans="1:7">
      <c r="A454" s="12"/>
      <c r="B454" s="13"/>
      <c r="C454" s="14"/>
      <c r="D454" s="17"/>
      <c r="E454" s="14"/>
      <c r="F454" s="14"/>
      <c r="G454" s="14"/>
    </row>
    <row r="455" spans="1:7">
      <c r="A455" s="12"/>
      <c r="B455" s="13"/>
      <c r="C455" s="14"/>
      <c r="D455" s="17"/>
      <c r="E455" s="14"/>
      <c r="F455" s="14"/>
      <c r="G455" s="14"/>
    </row>
    <row r="456" spans="1:7">
      <c r="A456" s="12"/>
      <c r="B456" s="13"/>
      <c r="C456" s="14"/>
      <c r="D456" s="17"/>
      <c r="E456" s="14"/>
      <c r="F456" s="14"/>
      <c r="G456" s="14"/>
    </row>
    <row r="457" spans="1:7">
      <c r="A457" s="12"/>
      <c r="B457" s="13"/>
      <c r="C457" s="14"/>
      <c r="D457" s="17"/>
      <c r="E457" s="14"/>
      <c r="F457" s="14"/>
      <c r="G457" s="14"/>
    </row>
    <row r="458" spans="1:7">
      <c r="A458" s="12"/>
      <c r="B458" s="13"/>
      <c r="C458" s="14"/>
      <c r="D458" s="17"/>
      <c r="E458" s="14"/>
      <c r="F458" s="14"/>
      <c r="G458" s="14"/>
    </row>
    <row r="459" spans="1:7">
      <c r="A459" s="12"/>
      <c r="B459" s="13"/>
      <c r="C459" s="14"/>
      <c r="D459" s="17"/>
      <c r="E459" s="14"/>
      <c r="F459" s="14"/>
      <c r="G459" s="14"/>
    </row>
    <row r="460" spans="1:7">
      <c r="A460" s="12"/>
      <c r="B460" s="13"/>
      <c r="C460" s="14"/>
      <c r="D460" s="17"/>
      <c r="E460" s="14"/>
      <c r="F460" s="14"/>
      <c r="G460" s="14"/>
    </row>
    <row r="461" spans="1:7">
      <c r="A461" s="12"/>
      <c r="B461" s="13"/>
      <c r="C461" s="14"/>
      <c r="D461" s="17"/>
      <c r="E461" s="14"/>
      <c r="F461" s="14"/>
      <c r="G461" s="14"/>
    </row>
    <row r="462" spans="1:7">
      <c r="A462" s="12"/>
      <c r="B462" s="13"/>
      <c r="C462" s="14"/>
      <c r="D462" s="17"/>
      <c r="E462" s="14"/>
      <c r="F462" s="14"/>
      <c r="G462" s="14"/>
    </row>
    <row r="463" spans="1:7">
      <c r="A463" s="12"/>
      <c r="B463" s="13"/>
      <c r="C463" s="14"/>
      <c r="D463" s="17"/>
      <c r="E463" s="14"/>
      <c r="F463" s="14"/>
      <c r="G463" s="14"/>
    </row>
    <row r="464" spans="1:7">
      <c r="A464" s="12"/>
      <c r="B464" s="13"/>
      <c r="C464" s="14"/>
      <c r="D464" s="17"/>
      <c r="E464" s="14"/>
      <c r="F464" s="14"/>
      <c r="G464" s="14"/>
    </row>
    <row r="465" spans="1:7">
      <c r="A465" s="12"/>
      <c r="B465" s="13"/>
      <c r="C465" s="14"/>
      <c r="D465" s="17"/>
      <c r="E465" s="14"/>
      <c r="F465" s="14"/>
      <c r="G465" s="14"/>
    </row>
    <row r="466" spans="1:7">
      <c r="A466" s="12"/>
      <c r="B466" s="13"/>
      <c r="C466" s="14"/>
      <c r="D466" s="17"/>
      <c r="E466" s="14"/>
      <c r="F466" s="14"/>
      <c r="G466" s="14"/>
    </row>
    <row r="467" spans="1:7">
      <c r="A467" s="12"/>
      <c r="B467" s="13"/>
      <c r="C467" s="14"/>
      <c r="D467" s="17"/>
      <c r="E467" s="14"/>
      <c r="F467" s="14"/>
      <c r="G467" s="14"/>
    </row>
    <row r="468" spans="1:7">
      <c r="A468" s="12"/>
      <c r="B468" s="13"/>
      <c r="C468" s="14"/>
      <c r="D468" s="17"/>
      <c r="E468" s="14"/>
      <c r="F468" s="14"/>
      <c r="G468" s="14"/>
    </row>
    <row r="469" spans="1:7">
      <c r="A469" s="12"/>
      <c r="B469" s="13"/>
      <c r="C469" s="14"/>
      <c r="D469" s="17"/>
      <c r="E469" s="14"/>
      <c r="F469" s="14"/>
      <c r="G469" s="14"/>
    </row>
    <row r="470" spans="1:7">
      <c r="A470" s="12"/>
      <c r="B470" s="13"/>
      <c r="C470" s="14"/>
      <c r="D470" s="17"/>
      <c r="E470" s="14"/>
      <c r="F470" s="14"/>
      <c r="G470" s="14"/>
    </row>
    <row r="471" spans="1:7">
      <c r="A471" s="12"/>
      <c r="B471" s="13"/>
      <c r="C471" s="14"/>
      <c r="D471" s="17"/>
      <c r="E471" s="14"/>
      <c r="F471" s="14"/>
      <c r="G471" s="14"/>
    </row>
    <row r="472" spans="1:7">
      <c r="A472" s="12"/>
      <c r="B472" s="13"/>
      <c r="C472" s="14"/>
      <c r="D472" s="17"/>
      <c r="E472" s="14"/>
      <c r="F472" s="14"/>
      <c r="G472" s="14"/>
    </row>
    <row r="473" spans="1:7">
      <c r="A473" s="12"/>
      <c r="B473" s="13"/>
      <c r="C473" s="14"/>
      <c r="D473" s="17"/>
      <c r="E473" s="14"/>
      <c r="F473" s="14"/>
      <c r="G473" s="14"/>
    </row>
    <row r="474" spans="1:7">
      <c r="A474" s="12"/>
      <c r="B474" s="13"/>
      <c r="C474" s="14"/>
      <c r="D474" s="17"/>
      <c r="E474" s="14"/>
      <c r="F474" s="14"/>
      <c r="G474" s="14"/>
    </row>
    <row r="475" spans="1:7">
      <c r="A475" s="12"/>
      <c r="B475" s="13"/>
      <c r="C475" s="14"/>
      <c r="D475" s="17"/>
      <c r="E475" s="14"/>
      <c r="F475" s="14"/>
      <c r="G475" s="14"/>
    </row>
    <row r="476" spans="1:7">
      <c r="A476" s="12"/>
      <c r="B476" s="13"/>
      <c r="C476" s="14"/>
      <c r="D476" s="17"/>
      <c r="E476" s="14"/>
      <c r="F476" s="14"/>
      <c r="G476" s="14"/>
    </row>
    <row r="477" spans="1:7">
      <c r="A477" s="12"/>
      <c r="B477" s="13"/>
      <c r="C477" s="14"/>
      <c r="D477" s="17"/>
      <c r="E477" s="14"/>
      <c r="F477" s="14"/>
      <c r="G477" s="14"/>
    </row>
    <row r="478" spans="1:7">
      <c r="A478" s="12"/>
      <c r="B478" s="13"/>
      <c r="C478" s="14"/>
      <c r="D478" s="17"/>
      <c r="E478" s="14"/>
      <c r="F478" s="14"/>
      <c r="G478" s="14"/>
    </row>
    <row r="479" spans="1:7">
      <c r="A479" s="12"/>
      <c r="B479" s="13"/>
      <c r="C479" s="14"/>
      <c r="D479" s="17"/>
      <c r="E479" s="14"/>
      <c r="F479" s="14"/>
      <c r="G479" s="14"/>
    </row>
    <row r="480" spans="1:7">
      <c r="A480" s="12"/>
      <c r="B480" s="13"/>
      <c r="C480" s="14"/>
      <c r="D480" s="17"/>
      <c r="E480" s="14"/>
      <c r="F480" s="14"/>
      <c r="G480" s="14"/>
    </row>
    <row r="481" spans="1:7">
      <c r="A481" s="12"/>
      <c r="B481" s="13"/>
      <c r="C481" s="14"/>
      <c r="D481" s="17"/>
      <c r="E481" s="14"/>
      <c r="F481" s="14"/>
      <c r="G481" s="14"/>
    </row>
    <row r="482" spans="1:7">
      <c r="A482" s="12"/>
      <c r="B482" s="13"/>
      <c r="C482" s="14"/>
      <c r="D482" s="17"/>
      <c r="E482" s="14"/>
      <c r="F482" s="14"/>
      <c r="G482" s="14"/>
    </row>
    <row r="483" spans="1:7">
      <c r="A483" s="12"/>
      <c r="B483" s="13"/>
      <c r="C483" s="14"/>
      <c r="D483" s="17"/>
      <c r="E483" s="14"/>
      <c r="F483" s="14"/>
      <c r="G483" s="14"/>
    </row>
    <row r="484" spans="1:7">
      <c r="A484" s="12"/>
      <c r="B484" s="13"/>
      <c r="C484" s="14"/>
      <c r="D484" s="17"/>
      <c r="E484" s="14"/>
      <c r="F484" s="14"/>
      <c r="G484" s="14"/>
    </row>
    <row r="485" spans="1:7">
      <c r="A485" s="12"/>
      <c r="B485" s="13"/>
      <c r="C485" s="14"/>
      <c r="D485" s="17"/>
      <c r="E485" s="14"/>
      <c r="F485" s="14"/>
      <c r="G485" s="14"/>
    </row>
    <row r="486" spans="1:7">
      <c r="A486" s="12"/>
      <c r="B486" s="13"/>
      <c r="C486" s="14"/>
      <c r="D486" s="17"/>
      <c r="E486" s="14"/>
      <c r="F486" s="14"/>
      <c r="G486" s="14"/>
    </row>
    <row r="487" spans="1:7">
      <c r="A487" s="12"/>
      <c r="B487" s="13"/>
      <c r="C487" s="14"/>
      <c r="D487" s="17"/>
      <c r="E487" s="14"/>
      <c r="F487" s="14"/>
      <c r="G487" s="14"/>
    </row>
    <row r="488" spans="1:7">
      <c r="A488" s="12"/>
      <c r="B488" s="13"/>
      <c r="C488" s="14"/>
      <c r="D488" s="17"/>
      <c r="E488" s="14"/>
      <c r="F488" s="14"/>
      <c r="G488" s="14"/>
    </row>
    <row r="489" spans="1:7">
      <c r="A489" s="12"/>
      <c r="B489" s="13"/>
      <c r="C489" s="14"/>
      <c r="D489" s="17"/>
      <c r="E489" s="14"/>
      <c r="F489" s="14"/>
      <c r="G489" s="14"/>
    </row>
    <row r="490" spans="1:7">
      <c r="A490" s="12"/>
      <c r="B490" s="13"/>
      <c r="C490" s="14"/>
      <c r="D490" s="17"/>
      <c r="E490" s="14"/>
      <c r="F490" s="14"/>
      <c r="G490" s="14"/>
    </row>
    <row r="491" spans="1:7">
      <c r="A491" s="12"/>
      <c r="B491" s="13"/>
      <c r="C491" s="14"/>
      <c r="D491" s="17"/>
      <c r="E491" s="14"/>
      <c r="F491" s="14"/>
      <c r="G491" s="14"/>
    </row>
    <row r="492" spans="1:7">
      <c r="A492" s="12"/>
      <c r="B492" s="13"/>
      <c r="C492" s="14"/>
      <c r="D492" s="17"/>
      <c r="E492" s="14"/>
      <c r="F492" s="14"/>
      <c r="G492" s="14"/>
    </row>
    <row r="493" spans="1:7">
      <c r="A493" s="12"/>
      <c r="B493" s="13"/>
      <c r="C493" s="14"/>
      <c r="D493" s="17"/>
      <c r="E493" s="14"/>
      <c r="F493" s="14"/>
      <c r="G493" s="14"/>
    </row>
    <row r="494" spans="1:7">
      <c r="A494" s="12"/>
      <c r="B494" s="13"/>
      <c r="C494" s="14"/>
      <c r="D494" s="17"/>
      <c r="E494" s="14"/>
      <c r="F494" s="14"/>
      <c r="G494" s="14"/>
    </row>
    <row r="495" spans="1:7">
      <c r="A495" s="12"/>
      <c r="B495" s="13"/>
      <c r="C495" s="14"/>
      <c r="D495" s="17"/>
      <c r="E495" s="14"/>
      <c r="F495" s="14"/>
      <c r="G495" s="14"/>
    </row>
    <row r="496" spans="1:7">
      <c r="A496" s="12"/>
      <c r="B496" s="13"/>
      <c r="C496" s="14"/>
      <c r="D496" s="17"/>
      <c r="E496" s="14"/>
      <c r="F496" s="14"/>
      <c r="G496" s="14"/>
    </row>
    <row r="497" spans="1:7">
      <c r="A497" s="12"/>
      <c r="B497" s="13"/>
      <c r="C497" s="14"/>
      <c r="D497" s="17"/>
      <c r="E497" s="14"/>
      <c r="F497" s="14"/>
      <c r="G497" s="14"/>
    </row>
    <row r="498" spans="1:7">
      <c r="A498" s="12"/>
      <c r="B498" s="13"/>
      <c r="C498" s="14"/>
      <c r="D498" s="17"/>
      <c r="E498" s="14"/>
      <c r="F498" s="14"/>
      <c r="G498" s="14"/>
    </row>
    <row r="499" spans="1:7">
      <c r="A499" s="12"/>
      <c r="B499" s="13"/>
      <c r="C499" s="14"/>
      <c r="D499" s="17"/>
      <c r="E499" s="14"/>
      <c r="F499" s="14"/>
      <c r="G499" s="14"/>
    </row>
    <row r="500" spans="1:7">
      <c r="A500" s="12"/>
      <c r="B500" s="13"/>
      <c r="C500" s="14"/>
      <c r="D500" s="17"/>
      <c r="E500" s="14"/>
      <c r="F500" s="14"/>
      <c r="G500" s="14"/>
    </row>
    <row r="501" spans="1:7">
      <c r="A501" s="12"/>
      <c r="B501" s="13"/>
      <c r="C501" s="14"/>
      <c r="D501" s="17"/>
      <c r="E501" s="14"/>
      <c r="F501" s="14"/>
      <c r="G501" s="14"/>
    </row>
    <row r="502" spans="1:7">
      <c r="A502" s="12"/>
      <c r="B502" s="13"/>
      <c r="C502" s="14"/>
      <c r="D502" s="17"/>
      <c r="E502" s="14"/>
      <c r="F502" s="14"/>
      <c r="G502" s="14"/>
    </row>
    <row r="503" spans="1:7">
      <c r="A503" s="12"/>
      <c r="B503" s="13"/>
      <c r="C503" s="14"/>
      <c r="D503" s="17"/>
      <c r="E503" s="14"/>
      <c r="F503" s="14"/>
      <c r="G503" s="14"/>
    </row>
    <row r="504" spans="1:7">
      <c r="A504" s="12"/>
      <c r="B504" s="13"/>
      <c r="C504" s="14"/>
      <c r="D504" s="17"/>
      <c r="E504" s="14"/>
      <c r="F504" s="14"/>
      <c r="G504" s="14"/>
    </row>
    <row r="505" spans="1:7">
      <c r="A505" s="12"/>
      <c r="B505" s="13"/>
      <c r="C505" s="14"/>
      <c r="D505" s="17"/>
      <c r="E505" s="14"/>
      <c r="F505" s="14"/>
      <c r="G505" s="14"/>
    </row>
    <row r="506" spans="1:7">
      <c r="A506" s="12"/>
      <c r="B506" s="13"/>
      <c r="C506" s="14"/>
      <c r="D506" s="17"/>
      <c r="E506" s="14"/>
      <c r="F506" s="14"/>
      <c r="G506" s="14"/>
    </row>
    <row r="507" spans="1:7">
      <c r="A507" s="12"/>
      <c r="B507" s="13"/>
      <c r="C507" s="14"/>
      <c r="D507" s="17"/>
      <c r="E507" s="14"/>
      <c r="F507" s="14"/>
      <c r="G507" s="14"/>
    </row>
    <row r="508" spans="1:7">
      <c r="A508" s="12"/>
      <c r="B508" s="13"/>
      <c r="C508" s="14"/>
      <c r="D508" s="17"/>
      <c r="E508" s="14"/>
      <c r="F508" s="14"/>
      <c r="G508" s="14"/>
    </row>
    <row r="509" spans="1:7">
      <c r="A509" s="12"/>
      <c r="B509" s="13"/>
      <c r="C509" s="14"/>
      <c r="D509" s="17"/>
      <c r="E509" s="14"/>
      <c r="F509" s="14"/>
      <c r="G509" s="14"/>
    </row>
    <row r="510" spans="1:7">
      <c r="A510" s="12"/>
      <c r="B510" s="13"/>
      <c r="C510" s="14"/>
      <c r="D510" s="17"/>
      <c r="E510" s="14"/>
      <c r="F510" s="14"/>
      <c r="G510" s="14"/>
    </row>
    <row r="511" spans="1:7">
      <c r="A511" s="12"/>
      <c r="B511" s="13"/>
      <c r="C511" s="14"/>
      <c r="D511" s="17"/>
      <c r="E511" s="14"/>
      <c r="F511" s="14"/>
      <c r="G511" s="14"/>
    </row>
    <row r="512" spans="1:7">
      <c r="A512" s="12"/>
      <c r="B512" s="13"/>
      <c r="C512" s="14"/>
      <c r="D512" s="17"/>
      <c r="E512" s="14"/>
      <c r="F512" s="14"/>
      <c r="G512" s="14"/>
    </row>
    <row r="513" spans="1:7">
      <c r="A513" s="12"/>
      <c r="B513" s="13"/>
      <c r="C513" s="14"/>
      <c r="D513" s="17"/>
      <c r="E513" s="14"/>
      <c r="F513" s="14"/>
      <c r="G513" s="14"/>
    </row>
    <row r="514" spans="1:7">
      <c r="A514" s="12"/>
      <c r="B514" s="13"/>
      <c r="C514" s="14"/>
      <c r="D514" s="17"/>
      <c r="E514" s="14"/>
      <c r="F514" s="14"/>
      <c r="G514" s="14"/>
    </row>
    <row r="515" spans="1:7">
      <c r="A515" s="12"/>
      <c r="B515" s="13"/>
      <c r="C515" s="14"/>
      <c r="D515" s="17"/>
      <c r="E515" s="14"/>
      <c r="F515" s="14"/>
      <c r="G515" s="14"/>
    </row>
    <row r="516" spans="1:7">
      <c r="A516" s="12"/>
      <c r="B516" s="13"/>
      <c r="C516" s="14"/>
      <c r="D516" s="17"/>
      <c r="E516" s="14"/>
      <c r="F516" s="14"/>
      <c r="G516" s="14"/>
    </row>
    <row r="517" spans="1:7">
      <c r="A517" s="12"/>
      <c r="B517" s="13"/>
      <c r="C517" s="14"/>
      <c r="D517" s="17"/>
      <c r="E517" s="14"/>
      <c r="F517" s="14"/>
      <c r="G517" s="14"/>
    </row>
    <row r="518" spans="1:7">
      <c r="A518" s="12"/>
      <c r="B518" s="13"/>
      <c r="C518" s="14"/>
      <c r="D518" s="17"/>
      <c r="E518" s="14"/>
      <c r="F518" s="14"/>
      <c r="G518" s="14"/>
    </row>
    <row r="519" spans="1:7">
      <c r="A519" s="12"/>
      <c r="B519" s="13"/>
      <c r="C519" s="14"/>
      <c r="D519" s="17"/>
      <c r="E519" s="14"/>
      <c r="F519" s="14"/>
      <c r="G519" s="14"/>
    </row>
    <row r="520" spans="1:7">
      <c r="A520" s="12"/>
      <c r="B520" s="13"/>
      <c r="C520" s="14"/>
      <c r="D520" s="17"/>
      <c r="E520" s="14"/>
      <c r="F520" s="14"/>
      <c r="G520" s="14"/>
    </row>
    <row r="521" spans="1:7">
      <c r="A521" s="12"/>
      <c r="B521" s="13"/>
      <c r="C521" s="14"/>
      <c r="D521" s="17"/>
      <c r="E521" s="14"/>
      <c r="F521" s="14"/>
      <c r="G521" s="14"/>
    </row>
    <row r="522" spans="1:7">
      <c r="A522" s="12"/>
      <c r="B522" s="13"/>
      <c r="C522" s="14"/>
      <c r="D522" s="17"/>
      <c r="E522" s="14"/>
      <c r="F522" s="14"/>
      <c r="G522" s="14"/>
    </row>
    <row r="523" spans="1:7">
      <c r="A523" s="12"/>
      <c r="B523" s="13"/>
      <c r="C523" s="14"/>
      <c r="D523" s="17"/>
      <c r="E523" s="14"/>
      <c r="F523" s="14"/>
      <c r="G523" s="14"/>
    </row>
    <row r="524" spans="1:7">
      <c r="A524" s="12"/>
      <c r="B524" s="13"/>
      <c r="C524" s="14"/>
      <c r="D524" s="17"/>
      <c r="E524" s="14"/>
      <c r="F524" s="14"/>
      <c r="G524" s="14"/>
    </row>
    <row r="525" spans="1:7">
      <c r="A525" s="12"/>
      <c r="B525" s="13"/>
      <c r="C525" s="14"/>
      <c r="D525" s="17"/>
      <c r="E525" s="14"/>
      <c r="F525" s="14"/>
      <c r="G525" s="14"/>
    </row>
    <row r="526" spans="1:7">
      <c r="A526" s="12"/>
      <c r="B526" s="13"/>
      <c r="C526" s="14"/>
      <c r="D526" s="17"/>
      <c r="E526" s="14"/>
      <c r="F526" s="14"/>
      <c r="G526" s="14"/>
    </row>
    <row r="527" spans="1:7">
      <c r="A527" s="12"/>
      <c r="B527" s="13"/>
      <c r="C527" s="14"/>
      <c r="D527" s="17"/>
      <c r="E527" s="14"/>
      <c r="F527" s="14"/>
      <c r="G527" s="14"/>
    </row>
    <row r="528" spans="1:7">
      <c r="A528" s="12"/>
      <c r="B528" s="13"/>
      <c r="C528" s="14"/>
      <c r="D528" s="17"/>
      <c r="E528" s="14"/>
      <c r="F528" s="14"/>
      <c r="G528" s="14"/>
    </row>
    <row r="529" spans="1:7">
      <c r="A529" s="12"/>
      <c r="B529" s="13"/>
      <c r="C529" s="14"/>
      <c r="D529" s="17"/>
      <c r="E529" s="14"/>
      <c r="F529" s="14"/>
      <c r="G529" s="14"/>
    </row>
    <row r="530" spans="1:7">
      <c r="A530" s="12"/>
      <c r="B530" s="13"/>
      <c r="C530" s="14"/>
      <c r="D530" s="17"/>
      <c r="E530" s="14"/>
      <c r="F530" s="14"/>
      <c r="G530" s="14"/>
    </row>
    <row r="531" spans="1:7">
      <c r="A531" s="12"/>
      <c r="B531" s="13"/>
      <c r="C531" s="14"/>
      <c r="D531" s="17"/>
      <c r="E531" s="14"/>
      <c r="F531" s="14"/>
      <c r="G531" s="14"/>
    </row>
    <row r="532" spans="1:7">
      <c r="A532" s="12"/>
      <c r="B532" s="13"/>
      <c r="C532" s="14"/>
      <c r="D532" s="17"/>
      <c r="E532" s="14"/>
      <c r="F532" s="14"/>
      <c r="G532" s="14"/>
    </row>
    <row r="533" spans="1:7">
      <c r="A533" s="12"/>
      <c r="B533" s="13"/>
      <c r="C533" s="14"/>
      <c r="D533" s="17"/>
      <c r="E533" s="14"/>
      <c r="F533" s="14"/>
      <c r="G533" s="14"/>
    </row>
    <row r="534" spans="1:7">
      <c r="A534" s="12"/>
      <c r="B534" s="13"/>
      <c r="C534" s="14"/>
      <c r="D534" s="17"/>
      <c r="E534" s="14"/>
      <c r="F534" s="14"/>
      <c r="G534" s="14"/>
    </row>
    <row r="535" spans="1:7">
      <c r="A535" s="12"/>
      <c r="B535" s="13"/>
      <c r="C535" s="14"/>
      <c r="D535" s="17"/>
      <c r="E535" s="14"/>
      <c r="F535" s="14"/>
      <c r="G535" s="14"/>
    </row>
    <row r="536" spans="1:7">
      <c r="A536" s="12"/>
      <c r="B536" s="13"/>
      <c r="C536" s="14"/>
      <c r="D536" s="17"/>
      <c r="E536" s="14"/>
      <c r="F536" s="14"/>
      <c r="G536" s="14"/>
    </row>
    <row r="537" spans="1:7">
      <c r="A537" s="12"/>
      <c r="B537" s="13"/>
      <c r="C537" s="14"/>
      <c r="D537" s="17"/>
      <c r="E537" s="14"/>
      <c r="F537" s="14"/>
      <c r="G537" s="14"/>
    </row>
    <row r="538" spans="1:7">
      <c r="A538" s="12"/>
      <c r="B538" s="13"/>
      <c r="C538" s="14"/>
      <c r="D538" s="17"/>
      <c r="E538" s="14"/>
      <c r="F538" s="14"/>
      <c r="G538" s="14"/>
    </row>
    <row r="539" spans="1:7">
      <c r="A539" s="12"/>
      <c r="B539" s="13"/>
      <c r="C539" s="14"/>
      <c r="D539" s="17"/>
      <c r="E539" s="14"/>
      <c r="F539" s="14"/>
      <c r="G539" s="14"/>
    </row>
    <row r="540" spans="1:7">
      <c r="A540" s="12"/>
      <c r="B540" s="13"/>
      <c r="C540" s="14"/>
      <c r="D540" s="17"/>
      <c r="E540" s="14"/>
      <c r="F540" s="14"/>
      <c r="G540" s="14"/>
    </row>
    <row r="541" spans="1:7">
      <c r="A541" s="12"/>
      <c r="B541" s="13"/>
      <c r="C541" s="14"/>
      <c r="D541" s="17"/>
      <c r="E541" s="14"/>
      <c r="F541" s="14"/>
      <c r="G541" s="14"/>
    </row>
    <row r="542" spans="1:7">
      <c r="A542" s="12"/>
      <c r="B542" s="13"/>
      <c r="C542" s="14"/>
      <c r="D542" s="17"/>
      <c r="E542" s="14"/>
      <c r="F542" s="14"/>
      <c r="G542" s="14"/>
    </row>
    <row r="543" spans="1:7">
      <c r="A543" s="12"/>
      <c r="B543" s="13"/>
      <c r="C543" s="14"/>
      <c r="D543" s="17"/>
      <c r="E543" s="14"/>
      <c r="F543" s="14"/>
      <c r="G543" s="14"/>
    </row>
    <row r="544" spans="1:7">
      <c r="A544" s="12"/>
      <c r="B544" s="13"/>
      <c r="C544" s="14"/>
      <c r="D544" s="17"/>
      <c r="E544" s="14"/>
      <c r="F544" s="14"/>
      <c r="G544" s="14"/>
    </row>
    <row r="545" spans="1:7">
      <c r="A545" s="12"/>
      <c r="B545" s="13"/>
      <c r="C545" s="14"/>
      <c r="D545" s="17"/>
      <c r="E545" s="14"/>
      <c r="F545" s="14"/>
      <c r="G545" s="14"/>
    </row>
    <row r="546" spans="1:7">
      <c r="A546" s="12"/>
      <c r="B546" s="13"/>
      <c r="C546" s="14"/>
      <c r="D546" s="17"/>
      <c r="E546" s="14"/>
      <c r="F546" s="14"/>
      <c r="G546" s="14"/>
    </row>
    <row r="547" spans="1:7">
      <c r="A547" s="12"/>
      <c r="B547" s="13"/>
      <c r="C547" s="14"/>
      <c r="D547" s="17"/>
      <c r="E547" s="14"/>
      <c r="F547" s="14"/>
      <c r="G547" s="14"/>
    </row>
    <row r="548" spans="1:7">
      <c r="A548" s="12"/>
      <c r="B548" s="13"/>
      <c r="C548" s="14"/>
      <c r="D548" s="17"/>
      <c r="E548" s="14"/>
      <c r="F548" s="14"/>
      <c r="G548" s="14"/>
    </row>
    <row r="549" spans="1:7">
      <c r="A549" s="12"/>
      <c r="B549" s="13"/>
      <c r="C549" s="14"/>
      <c r="D549" s="17"/>
      <c r="E549" s="14"/>
      <c r="F549" s="14"/>
      <c r="G549" s="14"/>
    </row>
    <row r="550" spans="1:7">
      <c r="A550" s="12"/>
      <c r="B550" s="13"/>
      <c r="C550" s="14"/>
      <c r="D550" s="17"/>
      <c r="E550" s="14"/>
      <c r="F550" s="14"/>
      <c r="G550" s="14"/>
    </row>
    <row r="551" spans="1:7">
      <c r="A551" s="12"/>
      <c r="B551" s="13"/>
      <c r="C551" s="14"/>
      <c r="D551" s="17"/>
      <c r="E551" s="14"/>
      <c r="F551" s="14"/>
      <c r="G551" s="14"/>
    </row>
    <row r="552" spans="1:7">
      <c r="A552" s="12"/>
      <c r="B552" s="13"/>
      <c r="C552" s="14"/>
      <c r="D552" s="17"/>
      <c r="E552" s="14"/>
      <c r="F552" s="14"/>
      <c r="G552" s="14"/>
    </row>
    <row r="553" spans="1:7">
      <c r="A553" s="12"/>
      <c r="B553" s="13"/>
      <c r="C553" s="14"/>
      <c r="D553" s="17"/>
      <c r="E553" s="14"/>
      <c r="F553" s="14"/>
      <c r="G553" s="14"/>
    </row>
    <row r="554" spans="1:7">
      <c r="A554" s="12"/>
      <c r="B554" s="13"/>
      <c r="C554" s="14"/>
      <c r="D554" s="17"/>
      <c r="E554" s="14"/>
      <c r="F554" s="14"/>
      <c r="G554" s="14"/>
    </row>
    <row r="555" spans="1:7">
      <c r="A555" s="12"/>
      <c r="B555" s="13"/>
      <c r="C555" s="14"/>
      <c r="D555" s="17"/>
      <c r="E555" s="14"/>
      <c r="F555" s="14"/>
      <c r="G555" s="14"/>
    </row>
    <row r="556" spans="1:7">
      <c r="A556" s="12"/>
      <c r="B556" s="13"/>
      <c r="C556" s="14"/>
      <c r="D556" s="17"/>
      <c r="E556" s="14"/>
      <c r="F556" s="14"/>
      <c r="G556" s="14"/>
    </row>
    <row r="557" spans="1:7">
      <c r="A557" s="12"/>
      <c r="B557" s="13"/>
      <c r="C557" s="14"/>
      <c r="D557" s="17"/>
      <c r="E557" s="14"/>
      <c r="F557" s="14"/>
      <c r="G557" s="14"/>
    </row>
    <row r="558" spans="1:7">
      <c r="A558" s="12"/>
      <c r="B558" s="13"/>
      <c r="C558" s="14"/>
      <c r="D558" s="17"/>
      <c r="E558" s="14"/>
      <c r="F558" s="14"/>
      <c r="G558" s="14"/>
    </row>
    <row r="559" spans="1:7">
      <c r="A559" s="12"/>
      <c r="B559" s="13"/>
      <c r="C559" s="14"/>
      <c r="D559" s="17"/>
      <c r="E559" s="14"/>
      <c r="F559" s="14"/>
      <c r="G559" s="14"/>
    </row>
    <row r="560" spans="1:7">
      <c r="A560" s="12"/>
      <c r="B560" s="13"/>
      <c r="C560" s="14"/>
      <c r="D560" s="17"/>
      <c r="E560" s="14"/>
      <c r="F560" s="14"/>
      <c r="G560" s="14"/>
    </row>
    <row r="561" spans="1:7">
      <c r="A561" s="12"/>
      <c r="B561" s="13"/>
      <c r="C561" s="14"/>
      <c r="D561" s="17"/>
      <c r="E561" s="14"/>
      <c r="F561" s="14"/>
      <c r="G561" s="14"/>
    </row>
    <row r="562" spans="1:7">
      <c r="A562" s="12"/>
      <c r="B562" s="13"/>
      <c r="C562" s="14"/>
      <c r="D562" s="17"/>
      <c r="E562" s="14"/>
      <c r="F562" s="14"/>
      <c r="G562" s="14"/>
    </row>
    <row r="563" spans="1:7">
      <c r="A563" s="12"/>
      <c r="B563" s="13"/>
      <c r="C563" s="14"/>
      <c r="D563" s="17"/>
      <c r="E563" s="14"/>
      <c r="F563" s="14"/>
      <c r="G563" s="14"/>
    </row>
    <row r="564" spans="1:7">
      <c r="A564" s="12"/>
      <c r="B564" s="13"/>
      <c r="C564" s="14"/>
      <c r="D564" s="17"/>
      <c r="E564" s="14"/>
      <c r="F564" s="14"/>
      <c r="G564" s="14"/>
    </row>
    <row r="565" spans="1:7">
      <c r="A565" s="12"/>
      <c r="B565" s="13"/>
      <c r="C565" s="14"/>
      <c r="D565" s="17"/>
      <c r="E565" s="14"/>
      <c r="F565" s="14"/>
      <c r="G565" s="14"/>
    </row>
    <row r="566" spans="1:7">
      <c r="A566" s="12"/>
      <c r="B566" s="13"/>
      <c r="C566" s="14"/>
      <c r="D566" s="17"/>
      <c r="E566" s="14"/>
      <c r="F566" s="14"/>
      <c r="G566" s="14"/>
    </row>
    <row r="567" spans="1:7">
      <c r="A567" s="12"/>
      <c r="B567" s="13"/>
      <c r="C567" s="14"/>
      <c r="D567" s="17"/>
      <c r="E567" s="14"/>
      <c r="F567" s="14"/>
      <c r="G567" s="14"/>
    </row>
    <row r="568" spans="1:7">
      <c r="A568" s="12"/>
      <c r="B568" s="13"/>
      <c r="C568" s="14"/>
      <c r="D568" s="17"/>
      <c r="E568" s="14"/>
      <c r="F568" s="14"/>
      <c r="G568" s="14"/>
    </row>
    <row r="569" spans="1:7">
      <c r="A569" s="12"/>
      <c r="B569" s="13"/>
      <c r="C569" s="14"/>
      <c r="D569" s="17"/>
      <c r="E569" s="14"/>
      <c r="F569" s="14"/>
      <c r="G569" s="14"/>
    </row>
    <row r="570" spans="1:7">
      <c r="A570" s="12"/>
      <c r="B570" s="13"/>
      <c r="C570" s="14"/>
      <c r="D570" s="17"/>
      <c r="E570" s="14"/>
      <c r="F570" s="14"/>
      <c r="G570" s="14"/>
    </row>
    <row r="571" spans="1:7">
      <c r="A571" s="12"/>
      <c r="B571" s="13"/>
      <c r="C571" s="14"/>
      <c r="D571" s="17"/>
      <c r="E571" s="14"/>
      <c r="F571" s="14"/>
      <c r="G571" s="14"/>
    </row>
    <row r="572" spans="1:7">
      <c r="A572" s="12"/>
      <c r="B572" s="13"/>
      <c r="C572" s="14"/>
      <c r="D572" s="17"/>
      <c r="E572" s="14"/>
      <c r="F572" s="14"/>
      <c r="G572" s="14"/>
    </row>
    <row r="573" spans="1:7">
      <c r="A573" s="12"/>
      <c r="B573" s="13"/>
      <c r="C573" s="14"/>
      <c r="D573" s="17"/>
      <c r="E573" s="14"/>
      <c r="F573" s="14"/>
      <c r="G573" s="14"/>
    </row>
    <row r="574" spans="1:7">
      <c r="A574" s="12"/>
      <c r="B574" s="13"/>
      <c r="C574" s="14"/>
      <c r="D574" s="17"/>
      <c r="E574" s="14"/>
      <c r="F574" s="14"/>
      <c r="G574" s="14"/>
    </row>
    <row r="575" spans="1:7">
      <c r="A575" s="12"/>
      <c r="B575" s="13"/>
      <c r="C575" s="14"/>
      <c r="D575" s="17"/>
      <c r="E575" s="14"/>
      <c r="F575" s="14"/>
      <c r="G575" s="14"/>
    </row>
    <row r="576" spans="1:7">
      <c r="A576" s="12"/>
      <c r="B576" s="13"/>
      <c r="C576" s="14"/>
      <c r="D576" s="17"/>
      <c r="E576" s="14"/>
      <c r="F576" s="14"/>
      <c r="G576" s="14"/>
    </row>
    <row r="577" spans="1:7">
      <c r="A577" s="12"/>
      <c r="B577" s="13"/>
      <c r="C577" s="14"/>
      <c r="D577" s="17"/>
      <c r="E577" s="14"/>
      <c r="F577" s="14"/>
      <c r="G577" s="14"/>
    </row>
    <row r="578" spans="1:7">
      <c r="A578" s="12"/>
      <c r="B578" s="13"/>
      <c r="C578" s="14"/>
      <c r="D578" s="17"/>
      <c r="E578" s="14"/>
      <c r="F578" s="14"/>
      <c r="G578" s="14"/>
    </row>
    <row r="579" spans="1:7">
      <c r="A579" s="12"/>
      <c r="B579" s="13"/>
      <c r="C579" s="14"/>
      <c r="D579" s="17"/>
      <c r="E579" s="14"/>
      <c r="F579" s="14"/>
      <c r="G579" s="14"/>
    </row>
    <row r="580" spans="1:7">
      <c r="A580" s="12"/>
      <c r="B580" s="13"/>
      <c r="C580" s="14"/>
      <c r="D580" s="17"/>
      <c r="E580" s="14"/>
      <c r="F580" s="14"/>
      <c r="G580" s="14"/>
    </row>
    <row r="581" spans="1:7">
      <c r="A581" s="12"/>
      <c r="B581" s="13"/>
      <c r="C581" s="14"/>
      <c r="D581" s="17"/>
      <c r="E581" s="14"/>
      <c r="F581" s="14"/>
      <c r="G581" s="14"/>
    </row>
    <row r="582" spans="1:7">
      <c r="A582" s="12"/>
      <c r="B582" s="13"/>
      <c r="C582" s="14"/>
      <c r="D582" s="17"/>
      <c r="E582" s="14"/>
      <c r="F582" s="14"/>
      <c r="G582" s="14"/>
    </row>
    <row r="583" spans="1:7">
      <c r="A583" s="12"/>
      <c r="B583" s="13"/>
      <c r="C583" s="14"/>
      <c r="D583" s="17"/>
      <c r="E583" s="14"/>
      <c r="F583" s="14"/>
      <c r="G583" s="14"/>
    </row>
    <row r="584" spans="1:7">
      <c r="A584" s="12"/>
      <c r="B584" s="13"/>
      <c r="C584" s="14"/>
      <c r="D584" s="17"/>
      <c r="E584" s="14"/>
      <c r="F584" s="14"/>
      <c r="G584" s="14"/>
    </row>
    <row r="585" spans="1:7">
      <c r="A585" s="12"/>
      <c r="B585" s="13"/>
      <c r="C585" s="14"/>
      <c r="D585" s="17"/>
      <c r="E585" s="14"/>
      <c r="F585" s="14"/>
      <c r="G585" s="14"/>
    </row>
    <row r="586" spans="1:7">
      <c r="A586" s="12"/>
      <c r="B586" s="13"/>
      <c r="C586" s="14"/>
      <c r="D586" s="17"/>
      <c r="E586" s="14"/>
      <c r="F586" s="14"/>
      <c r="G586" s="14"/>
    </row>
    <row r="587" spans="1:7">
      <c r="A587" s="12"/>
      <c r="B587" s="13"/>
      <c r="C587" s="14"/>
      <c r="D587" s="17"/>
      <c r="E587" s="14"/>
      <c r="F587" s="14"/>
      <c r="G587" s="14"/>
    </row>
    <row r="588" spans="1:7">
      <c r="A588" s="12"/>
      <c r="B588" s="13"/>
      <c r="C588" s="14"/>
      <c r="D588" s="17"/>
      <c r="E588" s="14"/>
      <c r="F588" s="14"/>
      <c r="G588" s="14"/>
    </row>
    <row r="589" spans="1:7">
      <c r="A589" s="12"/>
      <c r="B589" s="13"/>
      <c r="C589" s="14"/>
      <c r="D589" s="17"/>
      <c r="E589" s="14"/>
      <c r="F589" s="14"/>
      <c r="G589" s="14"/>
    </row>
    <row r="590" spans="1:7">
      <c r="A590" s="12"/>
      <c r="B590" s="13"/>
      <c r="C590" s="14"/>
      <c r="D590" s="17"/>
      <c r="E590" s="14"/>
      <c r="F590" s="14"/>
      <c r="G590" s="14"/>
    </row>
    <row r="591" spans="1:7">
      <c r="A591" s="12"/>
      <c r="B591" s="13"/>
      <c r="C591" s="14"/>
      <c r="D591" s="17"/>
      <c r="E591" s="14"/>
      <c r="F591" s="14"/>
      <c r="G591" s="14"/>
    </row>
    <row r="592" spans="1:7">
      <c r="A592" s="12"/>
      <c r="B592" s="13"/>
      <c r="C592" s="14"/>
      <c r="D592" s="17"/>
      <c r="E592" s="14"/>
      <c r="F592" s="14"/>
      <c r="G592" s="14"/>
    </row>
    <row r="593" spans="1:7">
      <c r="A593" s="12"/>
      <c r="B593" s="13"/>
      <c r="C593" s="14"/>
      <c r="D593" s="17"/>
      <c r="E593" s="14"/>
      <c r="F593" s="14"/>
      <c r="G593" s="14"/>
    </row>
    <row r="594" spans="1:7">
      <c r="A594" s="12"/>
      <c r="B594" s="13"/>
      <c r="C594" s="14"/>
      <c r="D594" s="17"/>
      <c r="E594" s="14"/>
      <c r="F594" s="14"/>
      <c r="G594" s="14"/>
    </row>
    <row r="595" spans="1:7">
      <c r="A595" s="12"/>
      <c r="B595" s="13"/>
      <c r="C595" s="14"/>
      <c r="D595" s="17"/>
      <c r="E595" s="14"/>
      <c r="F595" s="14"/>
      <c r="G595" s="14"/>
    </row>
    <row r="596" spans="1:7">
      <c r="A596" s="12"/>
      <c r="B596" s="13"/>
      <c r="C596" s="14"/>
      <c r="D596" s="17"/>
      <c r="E596" s="14"/>
      <c r="F596" s="14"/>
      <c r="G596" s="14"/>
    </row>
    <row r="597" spans="1:7">
      <c r="A597" s="12"/>
      <c r="B597" s="13"/>
      <c r="C597" s="14"/>
      <c r="D597" s="17"/>
      <c r="E597" s="14"/>
      <c r="F597" s="14"/>
      <c r="G597" s="14"/>
    </row>
    <row r="598" spans="1:7">
      <c r="A598" s="12"/>
      <c r="B598" s="13"/>
      <c r="C598" s="14"/>
      <c r="D598" s="17"/>
      <c r="E598" s="14"/>
      <c r="F598" s="14"/>
      <c r="G598" s="14"/>
    </row>
    <row r="599" spans="1:7">
      <c r="A599" s="12"/>
      <c r="B599" s="13"/>
      <c r="C599" s="14"/>
      <c r="D599" s="17"/>
      <c r="E599" s="14"/>
      <c r="F599" s="14"/>
      <c r="G599" s="14"/>
    </row>
    <row r="600" spans="1:7">
      <c r="A600" s="12"/>
      <c r="B600" s="13"/>
      <c r="C600" s="14"/>
      <c r="D600" s="17"/>
      <c r="E600" s="14"/>
      <c r="F600" s="14"/>
      <c r="G600" s="14"/>
    </row>
    <row r="601" spans="1:7">
      <c r="A601" s="12"/>
      <c r="B601" s="13"/>
      <c r="C601" s="14"/>
      <c r="D601" s="17"/>
      <c r="E601" s="14"/>
      <c r="F601" s="14"/>
      <c r="G601" s="14"/>
    </row>
    <row r="602" spans="1:7">
      <c r="A602" s="12"/>
      <c r="B602" s="13"/>
      <c r="C602" s="14"/>
      <c r="D602" s="17"/>
      <c r="E602" s="14"/>
      <c r="F602" s="14"/>
      <c r="G602" s="14"/>
    </row>
    <row r="603" spans="1:7">
      <c r="A603" s="12"/>
      <c r="B603" s="13"/>
      <c r="C603" s="14"/>
      <c r="D603" s="17"/>
      <c r="E603" s="14"/>
      <c r="F603" s="14"/>
      <c r="G603" s="14"/>
    </row>
    <row r="604" spans="1:7">
      <c r="A604" s="12"/>
      <c r="B604" s="13"/>
      <c r="C604" s="14"/>
      <c r="D604" s="17"/>
      <c r="E604" s="14"/>
      <c r="F604" s="14"/>
      <c r="G604" s="14"/>
    </row>
    <row r="605" spans="1:7">
      <c r="A605" s="12"/>
      <c r="B605" s="13"/>
      <c r="C605" s="14"/>
      <c r="D605" s="17"/>
      <c r="E605" s="14"/>
      <c r="F605" s="14"/>
      <c r="G605" s="14"/>
    </row>
    <row r="606" spans="1:7">
      <c r="A606" s="12"/>
      <c r="B606" s="13"/>
      <c r="C606" s="14"/>
      <c r="D606" s="17"/>
      <c r="E606" s="14"/>
      <c r="F606" s="14"/>
      <c r="G606" s="14"/>
    </row>
    <row r="607" spans="1:7">
      <c r="A607" s="12"/>
      <c r="B607" s="13"/>
      <c r="C607" s="14"/>
      <c r="D607" s="17"/>
      <c r="E607" s="14"/>
      <c r="F607" s="14"/>
      <c r="G607" s="14"/>
    </row>
    <row r="608" spans="1:7">
      <c r="A608" s="12"/>
      <c r="B608" s="13"/>
      <c r="C608" s="14"/>
      <c r="D608" s="17"/>
      <c r="E608" s="14"/>
      <c r="F608" s="14"/>
      <c r="G608" s="14"/>
    </row>
    <row r="609" spans="1:7">
      <c r="A609" s="12"/>
      <c r="B609" s="13"/>
      <c r="C609" s="14"/>
      <c r="D609" s="17"/>
      <c r="E609" s="14"/>
      <c r="F609" s="14"/>
      <c r="G609" s="14"/>
    </row>
    <row r="610" spans="1:7">
      <c r="A610" s="12"/>
      <c r="B610" s="13"/>
      <c r="C610" s="14"/>
      <c r="D610" s="17"/>
      <c r="E610" s="14"/>
      <c r="F610" s="14"/>
      <c r="G610" s="14"/>
    </row>
    <row r="611" spans="1:7">
      <c r="A611" s="12"/>
      <c r="B611" s="13"/>
      <c r="C611" s="14"/>
      <c r="D611" s="17"/>
      <c r="E611" s="14"/>
      <c r="F611" s="14"/>
      <c r="G611" s="14"/>
    </row>
    <row r="612" spans="1:7">
      <c r="A612" s="12"/>
      <c r="B612" s="13"/>
      <c r="C612" s="14"/>
      <c r="D612" s="17"/>
      <c r="E612" s="14"/>
      <c r="F612" s="14"/>
      <c r="G612" s="14"/>
    </row>
    <row r="613" spans="1:7">
      <c r="A613" s="12"/>
      <c r="B613" s="13"/>
      <c r="C613" s="14"/>
      <c r="D613" s="17"/>
      <c r="E613" s="14"/>
      <c r="F613" s="14"/>
      <c r="G613" s="14"/>
    </row>
    <row r="614" spans="1:7">
      <c r="A614" s="12"/>
      <c r="B614" s="13"/>
      <c r="C614" s="14"/>
      <c r="D614" s="17"/>
      <c r="E614" s="14"/>
      <c r="F614" s="14"/>
      <c r="G614" s="14"/>
    </row>
    <row r="615" spans="1:7">
      <c r="A615" s="12"/>
      <c r="B615" s="13"/>
      <c r="C615" s="14"/>
      <c r="D615" s="17"/>
      <c r="E615" s="14"/>
      <c r="F615" s="14"/>
      <c r="G615" s="14"/>
    </row>
    <row r="616" spans="1:7">
      <c r="A616" s="12"/>
      <c r="B616" s="13"/>
      <c r="C616" s="14"/>
      <c r="D616" s="17"/>
      <c r="E616" s="14"/>
      <c r="F616" s="14"/>
      <c r="G616" s="14"/>
    </row>
    <row r="617" spans="1:7">
      <c r="A617" s="12"/>
      <c r="B617" s="13"/>
      <c r="C617" s="14"/>
      <c r="D617" s="17"/>
      <c r="E617" s="14"/>
      <c r="F617" s="14"/>
      <c r="G617" s="14"/>
    </row>
    <row r="618" spans="1:7">
      <c r="A618" s="12"/>
      <c r="B618" s="13"/>
      <c r="C618" s="14"/>
      <c r="D618" s="17"/>
      <c r="E618" s="14"/>
      <c r="F618" s="14"/>
      <c r="G618" s="14"/>
    </row>
    <row r="619" spans="1:7">
      <c r="A619" s="12"/>
      <c r="B619" s="13"/>
      <c r="C619" s="14"/>
      <c r="D619" s="17"/>
      <c r="E619" s="14"/>
      <c r="F619" s="14"/>
      <c r="G619" s="14"/>
    </row>
    <row r="620" spans="1:7">
      <c r="A620" s="12"/>
      <c r="B620" s="13"/>
      <c r="C620" s="14"/>
      <c r="D620" s="17"/>
      <c r="E620" s="14"/>
      <c r="F620" s="14"/>
      <c r="G620" s="14"/>
    </row>
    <row r="621" spans="1:7">
      <c r="A621" s="12"/>
      <c r="B621" s="13"/>
      <c r="C621" s="14"/>
      <c r="D621" s="17"/>
      <c r="E621" s="14"/>
      <c r="F621" s="14"/>
      <c r="G621" s="14"/>
    </row>
    <row r="622" spans="1:7">
      <c r="A622" s="12"/>
      <c r="B622" s="13"/>
      <c r="C622" s="14"/>
      <c r="D622" s="17"/>
      <c r="E622" s="14"/>
      <c r="F622" s="14"/>
      <c r="G622" s="14"/>
    </row>
    <row r="623" spans="1:7">
      <c r="A623" s="12"/>
      <c r="B623" s="13"/>
      <c r="C623" s="14"/>
      <c r="D623" s="17"/>
      <c r="E623" s="14"/>
      <c r="F623" s="14"/>
      <c r="G623" s="14"/>
    </row>
    <row r="624" spans="1:7">
      <c r="A624" s="12"/>
      <c r="B624" s="13"/>
      <c r="C624" s="14"/>
      <c r="D624" s="17"/>
      <c r="E624" s="14"/>
      <c r="F624" s="14"/>
      <c r="G624" s="14"/>
    </row>
    <row r="625" spans="1:7">
      <c r="A625" s="12"/>
      <c r="B625" s="13"/>
      <c r="C625" s="14"/>
      <c r="D625" s="17"/>
      <c r="E625" s="14"/>
      <c r="F625" s="14"/>
      <c r="G625" s="14"/>
    </row>
    <row r="626" spans="1:7">
      <c r="A626" s="12"/>
      <c r="B626" s="13"/>
      <c r="C626" s="14"/>
      <c r="D626" s="17"/>
      <c r="E626" s="14"/>
      <c r="F626" s="14"/>
      <c r="G626" s="14"/>
    </row>
    <row r="627" spans="1:7">
      <c r="A627" s="12"/>
      <c r="B627" s="13"/>
      <c r="C627" s="14"/>
      <c r="D627" s="17"/>
      <c r="E627" s="14"/>
      <c r="F627" s="14"/>
      <c r="G627" s="14"/>
    </row>
    <row r="628" spans="1:7">
      <c r="A628" s="12"/>
      <c r="B628" s="13"/>
      <c r="C628" s="14"/>
      <c r="D628" s="17"/>
      <c r="E628" s="14"/>
      <c r="F628" s="14"/>
      <c r="G628" s="14"/>
    </row>
    <row r="629" spans="1:7">
      <c r="A629" s="12"/>
      <c r="B629" s="13"/>
      <c r="C629" s="14"/>
      <c r="D629" s="17"/>
      <c r="E629" s="14"/>
      <c r="F629" s="14"/>
      <c r="G629" s="14"/>
    </row>
    <row r="630" spans="1:7">
      <c r="A630" s="12"/>
      <c r="B630" s="13"/>
      <c r="C630" s="14"/>
      <c r="D630" s="17"/>
      <c r="E630" s="14"/>
      <c r="F630" s="14"/>
      <c r="G630" s="14"/>
    </row>
    <row r="631" spans="1:7">
      <c r="A631" s="12"/>
      <c r="B631" s="13"/>
      <c r="C631" s="14"/>
      <c r="D631" s="17"/>
      <c r="E631" s="14"/>
      <c r="F631" s="14"/>
      <c r="G631" s="14"/>
    </row>
    <row r="632" spans="1:7">
      <c r="A632" s="12"/>
      <c r="B632" s="13"/>
      <c r="C632" s="14"/>
      <c r="D632" s="17"/>
      <c r="E632" s="14"/>
      <c r="F632" s="14"/>
      <c r="G632" s="14"/>
    </row>
    <row r="633" spans="1:7">
      <c r="A633" s="12"/>
      <c r="B633" s="13"/>
      <c r="C633" s="14"/>
      <c r="D633" s="17"/>
      <c r="E633" s="14"/>
      <c r="F633" s="14"/>
      <c r="G633" s="14"/>
    </row>
    <row r="634" spans="1:7">
      <c r="A634" s="12"/>
      <c r="B634" s="13"/>
      <c r="C634" s="14"/>
      <c r="D634" s="17"/>
      <c r="E634" s="14"/>
      <c r="F634" s="14"/>
      <c r="G634" s="14"/>
    </row>
    <row r="635" spans="1:7">
      <c r="A635" s="12"/>
      <c r="B635" s="13"/>
      <c r="C635" s="14"/>
      <c r="D635" s="17"/>
      <c r="E635" s="14"/>
      <c r="F635" s="14"/>
      <c r="G635" s="14"/>
    </row>
    <row r="636" spans="1:7">
      <c r="A636" s="12"/>
      <c r="B636" s="13"/>
      <c r="C636" s="14"/>
      <c r="D636" s="17"/>
      <c r="E636" s="14"/>
      <c r="F636" s="14"/>
      <c r="G636" s="14"/>
    </row>
    <row r="637" spans="1:7">
      <c r="A637" s="12"/>
      <c r="B637" s="13"/>
      <c r="C637" s="14"/>
      <c r="D637" s="17"/>
      <c r="E637" s="14"/>
      <c r="F637" s="14"/>
      <c r="G637" s="14"/>
    </row>
    <row r="638" spans="1:7">
      <c r="A638" s="12"/>
      <c r="B638" s="13"/>
      <c r="C638" s="14"/>
      <c r="D638" s="17"/>
      <c r="E638" s="14"/>
      <c r="F638" s="14"/>
      <c r="G638" s="14"/>
    </row>
    <row r="639" spans="1:7">
      <c r="A639" s="12"/>
      <c r="B639" s="13"/>
      <c r="C639" s="14"/>
      <c r="D639" s="17"/>
      <c r="E639" s="14"/>
      <c r="F639" s="14"/>
      <c r="G639" s="14"/>
    </row>
    <row r="640" spans="1:7">
      <c r="A640" s="12"/>
      <c r="B640" s="13"/>
      <c r="C640" s="14"/>
      <c r="D640" s="17"/>
      <c r="E640" s="14"/>
      <c r="F640" s="14"/>
      <c r="G640" s="14"/>
    </row>
    <row r="641" spans="1:7">
      <c r="A641" s="12"/>
      <c r="B641" s="13"/>
      <c r="C641" s="14"/>
      <c r="D641" s="17"/>
      <c r="E641" s="14"/>
      <c r="F641" s="14"/>
      <c r="G641" s="14"/>
    </row>
    <row r="642" spans="1:7">
      <c r="A642" s="12"/>
      <c r="B642" s="13"/>
      <c r="C642" s="14"/>
      <c r="D642" s="17"/>
      <c r="E642" s="14"/>
      <c r="F642" s="14"/>
      <c r="G642" s="14"/>
    </row>
    <row r="643" spans="1:7">
      <c r="A643" s="12"/>
      <c r="B643" s="13"/>
      <c r="C643" s="14"/>
      <c r="D643" s="17"/>
      <c r="E643" s="14"/>
      <c r="F643" s="14"/>
      <c r="G643" s="14"/>
    </row>
    <row r="644" spans="1:7">
      <c r="A644" s="12"/>
      <c r="B644" s="13"/>
      <c r="C644" s="14"/>
      <c r="D644" s="17"/>
      <c r="E644" s="14"/>
      <c r="F644" s="14"/>
      <c r="G644" s="14"/>
    </row>
    <row r="645" spans="1:7">
      <c r="A645" s="12"/>
      <c r="B645" s="13"/>
      <c r="C645" s="14"/>
      <c r="D645" s="17"/>
      <c r="E645" s="14"/>
      <c r="F645" s="14"/>
      <c r="G645" s="14"/>
    </row>
    <row r="646" spans="1:7">
      <c r="A646" s="12"/>
      <c r="B646" s="13"/>
      <c r="C646" s="14"/>
      <c r="D646" s="17"/>
      <c r="E646" s="14"/>
      <c r="F646" s="14"/>
      <c r="G646" s="14"/>
    </row>
    <row r="647" spans="1:7">
      <c r="A647" s="12"/>
      <c r="B647" s="13"/>
      <c r="C647" s="14"/>
      <c r="D647" s="17"/>
      <c r="E647" s="14"/>
      <c r="F647" s="14"/>
      <c r="G647" s="14"/>
    </row>
    <row r="648" spans="1:7">
      <c r="A648" s="12"/>
      <c r="B648" s="13"/>
      <c r="C648" s="14"/>
      <c r="D648" s="17"/>
      <c r="E648" s="14"/>
      <c r="F648" s="14"/>
      <c r="G648" s="14"/>
    </row>
    <row r="649" spans="1:7">
      <c r="A649" s="12"/>
      <c r="B649" s="13"/>
      <c r="C649" s="14"/>
      <c r="D649" s="17"/>
      <c r="E649" s="14"/>
      <c r="F649" s="14"/>
      <c r="G649" s="14"/>
    </row>
    <row r="650" spans="1:7">
      <c r="A650" s="12"/>
      <c r="B650" s="13"/>
      <c r="C650" s="14"/>
      <c r="D650" s="17"/>
      <c r="E650" s="14"/>
      <c r="F650" s="14"/>
      <c r="G650" s="14"/>
    </row>
    <row r="651" spans="1:7">
      <c r="A651" s="12"/>
      <c r="B651" s="13"/>
      <c r="C651" s="14"/>
      <c r="D651" s="17"/>
      <c r="E651" s="14"/>
      <c r="F651" s="14"/>
      <c r="G651" s="14"/>
    </row>
    <row r="652" spans="1:7">
      <c r="A652" s="12"/>
      <c r="B652" s="13"/>
      <c r="C652" s="14"/>
      <c r="D652" s="17"/>
      <c r="E652" s="14"/>
      <c r="F652" s="14"/>
      <c r="G652" s="14"/>
    </row>
    <row r="653" spans="1:7">
      <c r="A653" s="12"/>
      <c r="B653" s="13"/>
      <c r="C653" s="14"/>
      <c r="D653" s="17"/>
      <c r="E653" s="14"/>
      <c r="F653" s="14"/>
      <c r="G653" s="14"/>
    </row>
    <row r="654" spans="1:7">
      <c r="A654" s="12"/>
      <c r="B654" s="13"/>
      <c r="C654" s="14"/>
      <c r="D654" s="17"/>
      <c r="E654" s="14"/>
      <c r="F654" s="14"/>
      <c r="G654" s="14"/>
    </row>
    <row r="655" spans="1:7">
      <c r="A655" s="12"/>
      <c r="B655" s="13"/>
      <c r="C655" s="14"/>
      <c r="D655" s="17"/>
      <c r="E655" s="14"/>
      <c r="F655" s="14"/>
      <c r="G655" s="14"/>
    </row>
    <row r="656" spans="1:7">
      <c r="A656" s="12"/>
      <c r="B656" s="13"/>
      <c r="C656" s="14"/>
      <c r="D656" s="17"/>
      <c r="E656" s="14"/>
      <c r="F656" s="14"/>
      <c r="G656" s="14"/>
    </row>
    <row r="657" spans="1:7">
      <c r="A657" s="12"/>
      <c r="B657" s="13"/>
      <c r="C657" s="14"/>
      <c r="D657" s="17"/>
      <c r="E657" s="14"/>
      <c r="F657" s="14"/>
      <c r="G657" s="14"/>
    </row>
    <row r="658" spans="1:7">
      <c r="A658" s="12"/>
      <c r="B658" s="13"/>
      <c r="C658" s="14"/>
      <c r="D658" s="17"/>
      <c r="E658" s="14"/>
      <c r="F658" s="14"/>
      <c r="G658" s="14"/>
    </row>
    <row r="659" spans="1:7">
      <c r="A659" s="12"/>
      <c r="B659" s="13"/>
      <c r="C659" s="14"/>
      <c r="D659" s="17"/>
      <c r="E659" s="14"/>
      <c r="F659" s="14"/>
      <c r="G659" s="14"/>
    </row>
    <row r="660" spans="1:7">
      <c r="A660" s="12"/>
      <c r="B660" s="13"/>
      <c r="C660" s="14"/>
      <c r="D660" s="17"/>
      <c r="E660" s="14"/>
      <c r="F660" s="14"/>
      <c r="G660" s="14"/>
    </row>
    <row r="661" spans="1:7">
      <c r="A661" s="12"/>
      <c r="B661" s="13"/>
      <c r="C661" s="14"/>
      <c r="D661" s="17"/>
      <c r="E661" s="14"/>
      <c r="F661" s="14"/>
      <c r="G661" s="14"/>
    </row>
    <row r="662" spans="1:7">
      <c r="A662" s="12"/>
      <c r="B662" s="13"/>
      <c r="C662" s="14"/>
      <c r="D662" s="17"/>
      <c r="E662" s="14"/>
      <c r="F662" s="14"/>
      <c r="G662" s="14"/>
    </row>
    <row r="663" spans="1:7">
      <c r="A663" s="12"/>
      <c r="B663" s="13"/>
      <c r="C663" s="14"/>
      <c r="D663" s="17"/>
      <c r="E663" s="14"/>
      <c r="F663" s="14"/>
      <c r="G663" s="14"/>
    </row>
    <row r="664" spans="1:7">
      <c r="A664" s="12"/>
      <c r="B664" s="13"/>
      <c r="C664" s="14"/>
      <c r="D664" s="17"/>
      <c r="E664" s="14"/>
      <c r="F664" s="14"/>
      <c r="G664" s="14"/>
    </row>
    <row r="665" spans="1:7">
      <c r="A665" s="12"/>
      <c r="B665" s="13"/>
      <c r="C665" s="14"/>
      <c r="D665" s="17"/>
      <c r="E665" s="14"/>
      <c r="F665" s="14"/>
      <c r="G665" s="14"/>
    </row>
    <row r="666" spans="1:7">
      <c r="A666" s="12"/>
      <c r="B666" s="13"/>
      <c r="C666" s="14"/>
      <c r="D666" s="17"/>
      <c r="E666" s="14"/>
      <c r="F666" s="14"/>
      <c r="G666" s="14"/>
    </row>
    <row r="667" spans="1:7">
      <c r="A667" s="12"/>
      <c r="B667" s="13"/>
      <c r="C667" s="14"/>
      <c r="D667" s="17"/>
      <c r="E667" s="14"/>
      <c r="F667" s="14"/>
      <c r="G667" s="14"/>
    </row>
    <row r="668" spans="1:7">
      <c r="A668" s="12"/>
      <c r="B668" s="13"/>
      <c r="C668" s="14"/>
      <c r="D668" s="17"/>
      <c r="E668" s="14"/>
      <c r="F668" s="14"/>
      <c r="G668" s="14"/>
    </row>
    <row r="669" spans="1:7">
      <c r="A669" s="12"/>
      <c r="B669" s="13"/>
      <c r="C669" s="14"/>
      <c r="D669" s="17"/>
      <c r="E669" s="14"/>
      <c r="F669" s="14"/>
      <c r="G669" s="14"/>
    </row>
    <row r="670" spans="1:7">
      <c r="A670" s="12"/>
      <c r="B670" s="13"/>
      <c r="C670" s="14"/>
      <c r="D670" s="17"/>
      <c r="E670" s="14"/>
      <c r="F670" s="14"/>
      <c r="G670" s="14"/>
    </row>
    <row r="671" spans="1:7">
      <c r="A671" s="12"/>
      <c r="B671" s="13"/>
      <c r="C671" s="14"/>
      <c r="D671" s="17"/>
      <c r="E671" s="14"/>
      <c r="F671" s="14"/>
      <c r="G671" s="14"/>
    </row>
    <row r="672" spans="1:7">
      <c r="A672" s="12"/>
      <c r="B672" s="13"/>
      <c r="C672" s="14"/>
      <c r="D672" s="17"/>
      <c r="E672" s="14"/>
      <c r="F672" s="14"/>
      <c r="G672" s="14"/>
    </row>
    <row r="673" spans="1:7">
      <c r="A673" s="12"/>
      <c r="B673" s="13"/>
      <c r="C673" s="14"/>
      <c r="D673" s="17"/>
      <c r="E673" s="14"/>
      <c r="F673" s="14"/>
      <c r="G673" s="14"/>
    </row>
    <row r="674" spans="1:7">
      <c r="A674" s="12"/>
      <c r="B674" s="13"/>
      <c r="C674" s="14"/>
      <c r="D674" s="17"/>
      <c r="E674" s="14"/>
      <c r="F674" s="14"/>
      <c r="G674" s="14"/>
    </row>
    <row r="675" spans="1:7">
      <c r="A675" s="12"/>
      <c r="B675" s="13"/>
      <c r="C675" s="14"/>
      <c r="D675" s="17"/>
      <c r="E675" s="14"/>
      <c r="F675" s="14"/>
      <c r="G675" s="14"/>
    </row>
    <row r="676" spans="1:7">
      <c r="A676" s="12"/>
      <c r="B676" s="13"/>
      <c r="C676" s="14"/>
      <c r="D676" s="17"/>
      <c r="E676" s="14"/>
      <c r="F676" s="14"/>
      <c r="G676" s="14"/>
    </row>
    <row r="677" spans="1:7">
      <c r="A677" s="12"/>
      <c r="B677" s="13"/>
      <c r="C677" s="14"/>
      <c r="D677" s="17"/>
      <c r="E677" s="14"/>
      <c r="F677" s="14"/>
      <c r="G677" s="14"/>
    </row>
    <row r="678" spans="1:7">
      <c r="A678" s="12"/>
      <c r="B678" s="13"/>
      <c r="C678" s="14"/>
      <c r="D678" s="17"/>
      <c r="E678" s="14"/>
      <c r="F678" s="14"/>
      <c r="G678" s="14"/>
    </row>
    <row r="679" spans="1:7">
      <c r="A679" s="12"/>
      <c r="B679" s="13"/>
      <c r="C679" s="14"/>
      <c r="D679" s="17"/>
      <c r="E679" s="14"/>
      <c r="F679" s="14"/>
      <c r="G679" s="14"/>
    </row>
    <row r="680" spans="1:7">
      <c r="A680" s="12"/>
      <c r="B680" s="13"/>
      <c r="C680" s="14"/>
      <c r="D680" s="17"/>
      <c r="E680" s="14"/>
      <c r="F680" s="14"/>
      <c r="G680" s="14"/>
    </row>
    <row r="681" spans="1:7">
      <c r="A681" s="12"/>
      <c r="B681" s="13"/>
      <c r="C681" s="14"/>
      <c r="D681" s="17"/>
      <c r="E681" s="14"/>
      <c r="F681" s="14"/>
      <c r="G681" s="14"/>
    </row>
    <row r="682" spans="1:7">
      <c r="A682" s="12"/>
      <c r="B682" s="13"/>
      <c r="C682" s="14"/>
      <c r="D682" s="17"/>
      <c r="E682" s="14"/>
      <c r="F682" s="14"/>
      <c r="G682" s="14"/>
    </row>
    <row r="683" spans="1:7">
      <c r="A683" s="12"/>
      <c r="B683" s="13"/>
      <c r="C683" s="14"/>
      <c r="D683" s="17"/>
      <c r="E683" s="14"/>
      <c r="F683" s="14"/>
      <c r="G683" s="14"/>
    </row>
    <row r="684" spans="1:7">
      <c r="A684" s="12"/>
      <c r="B684" s="13"/>
      <c r="C684" s="14"/>
      <c r="D684" s="17"/>
      <c r="E684" s="14"/>
      <c r="F684" s="14"/>
      <c r="G684" s="14"/>
    </row>
    <row r="685" spans="1:7">
      <c r="A685" s="12"/>
      <c r="B685" s="13"/>
      <c r="C685" s="14"/>
      <c r="D685" s="17"/>
      <c r="E685" s="14"/>
      <c r="F685" s="14"/>
      <c r="G685" s="14"/>
    </row>
    <row r="686" spans="1:7">
      <c r="A686" s="12"/>
      <c r="B686" s="13"/>
      <c r="C686" s="14"/>
      <c r="D686" s="17"/>
      <c r="E686" s="14"/>
      <c r="F686" s="14"/>
      <c r="G686" s="14"/>
    </row>
    <row r="687" spans="1:7">
      <c r="A687" s="12"/>
      <c r="B687" s="13"/>
      <c r="C687" s="14"/>
      <c r="D687" s="17"/>
      <c r="E687" s="14"/>
      <c r="F687" s="14"/>
      <c r="G687" s="14"/>
    </row>
    <row r="688" spans="1:7">
      <c r="A688" s="12"/>
      <c r="B688" s="13"/>
      <c r="C688" s="14"/>
      <c r="D688" s="17"/>
      <c r="E688" s="14"/>
      <c r="F688" s="14"/>
      <c r="G688" s="14"/>
    </row>
    <row r="689" spans="1:7">
      <c r="A689" s="12"/>
      <c r="B689" s="13"/>
      <c r="C689" s="14"/>
      <c r="D689" s="17"/>
      <c r="E689" s="14"/>
      <c r="F689" s="14"/>
      <c r="G689" s="14"/>
    </row>
    <row r="690" spans="1:7">
      <c r="A690" s="12"/>
      <c r="B690" s="13"/>
      <c r="C690" s="14"/>
      <c r="D690" s="17"/>
      <c r="E690" s="14"/>
      <c r="F690" s="14"/>
      <c r="G690" s="14"/>
    </row>
    <row r="691" spans="1:7">
      <c r="A691" s="12"/>
      <c r="B691" s="13"/>
      <c r="C691" s="14"/>
      <c r="D691" s="17"/>
      <c r="E691" s="14"/>
      <c r="F691" s="14"/>
      <c r="G691" s="14"/>
    </row>
    <row r="692" spans="1:7">
      <c r="A692" s="12"/>
      <c r="B692" s="13"/>
      <c r="C692" s="14"/>
      <c r="D692" s="17"/>
      <c r="E692" s="14"/>
      <c r="F692" s="14"/>
      <c r="G692" s="14"/>
    </row>
    <row r="693" spans="1:7">
      <c r="A693" s="12"/>
      <c r="B693" s="13"/>
      <c r="C693" s="14"/>
      <c r="D693" s="17"/>
      <c r="E693" s="14"/>
      <c r="F693" s="14"/>
      <c r="G693" s="14"/>
    </row>
    <row r="694" spans="1:7">
      <c r="A694" s="12"/>
      <c r="B694" s="13"/>
      <c r="C694" s="14"/>
      <c r="D694" s="17"/>
      <c r="E694" s="14"/>
      <c r="F694" s="14"/>
      <c r="G694" s="14"/>
    </row>
    <row r="695" spans="1:7">
      <c r="A695" s="12"/>
      <c r="B695" s="13"/>
      <c r="C695" s="14"/>
      <c r="D695" s="17"/>
      <c r="E695" s="14"/>
      <c r="F695" s="14"/>
      <c r="G695" s="14"/>
    </row>
    <row r="696" spans="1:7">
      <c r="A696" s="12"/>
      <c r="B696" s="13"/>
      <c r="C696" s="14"/>
      <c r="D696" s="17"/>
      <c r="E696" s="14"/>
      <c r="F696" s="14"/>
      <c r="G696" s="14"/>
    </row>
    <row r="697" spans="1:7">
      <c r="A697" s="12"/>
      <c r="B697" s="13"/>
      <c r="C697" s="14"/>
      <c r="D697" s="17"/>
      <c r="E697" s="14"/>
      <c r="F697" s="14"/>
      <c r="G697" s="14"/>
    </row>
    <row r="698" spans="1:7">
      <c r="A698" s="12"/>
      <c r="B698" s="13"/>
      <c r="C698" s="14"/>
      <c r="D698" s="17"/>
      <c r="E698" s="14"/>
      <c r="F698" s="14"/>
      <c r="G698" s="14"/>
    </row>
    <row r="699" spans="1:7">
      <c r="A699" s="12"/>
      <c r="B699" s="13"/>
      <c r="C699" s="14"/>
      <c r="D699" s="17"/>
      <c r="E699" s="14"/>
      <c r="F699" s="14"/>
      <c r="G699" s="14"/>
    </row>
    <row r="700" spans="1:7">
      <c r="A700" s="12"/>
      <c r="B700" s="13"/>
      <c r="C700" s="14"/>
      <c r="D700" s="17"/>
      <c r="E700" s="14"/>
      <c r="F700" s="14"/>
      <c r="G700" s="14"/>
    </row>
    <row r="701" spans="1:7">
      <c r="A701" s="12"/>
      <c r="B701" s="13"/>
      <c r="C701" s="14"/>
      <c r="D701" s="17"/>
      <c r="E701" s="14"/>
      <c r="F701" s="14"/>
      <c r="G701" s="14"/>
    </row>
    <row r="702" spans="1:7">
      <c r="A702" s="12"/>
      <c r="B702" s="13"/>
      <c r="C702" s="14"/>
      <c r="D702" s="17"/>
      <c r="E702" s="14"/>
      <c r="F702" s="14"/>
      <c r="G702" s="14"/>
    </row>
    <row r="703" spans="1:7">
      <c r="A703" s="12"/>
      <c r="B703" s="13"/>
      <c r="C703" s="14"/>
      <c r="D703" s="17"/>
      <c r="E703" s="14"/>
      <c r="F703" s="14"/>
      <c r="G703" s="14"/>
    </row>
    <row r="704" spans="1:7">
      <c r="A704" s="12"/>
      <c r="B704" s="13"/>
      <c r="C704" s="14"/>
      <c r="D704" s="17"/>
      <c r="E704" s="14"/>
      <c r="F704" s="14"/>
      <c r="G704" s="14"/>
    </row>
    <row r="705" spans="1:7">
      <c r="A705" s="12"/>
      <c r="B705" s="13"/>
      <c r="C705" s="14"/>
      <c r="D705" s="17"/>
      <c r="E705" s="14"/>
      <c r="F705" s="14"/>
      <c r="G705" s="14"/>
    </row>
    <row r="706" spans="1:7">
      <c r="A706" s="12"/>
      <c r="B706" s="13"/>
      <c r="C706" s="14"/>
      <c r="D706" s="17"/>
      <c r="E706" s="14"/>
      <c r="F706" s="14"/>
      <c r="G706" s="14"/>
    </row>
    <row r="707" spans="1:7">
      <c r="A707" s="12"/>
      <c r="B707" s="13"/>
      <c r="C707" s="14"/>
      <c r="D707" s="17"/>
      <c r="E707" s="14"/>
      <c r="F707" s="14"/>
      <c r="G707" s="14"/>
    </row>
    <row r="708" spans="1:7">
      <c r="A708" s="12"/>
      <c r="B708" s="13"/>
      <c r="C708" s="14"/>
      <c r="D708" s="17"/>
      <c r="E708" s="14"/>
      <c r="F708" s="14"/>
      <c r="G708" s="14"/>
    </row>
    <row r="709" spans="1:7">
      <c r="A709" s="12"/>
      <c r="B709" s="13"/>
      <c r="C709" s="14"/>
      <c r="D709" s="17"/>
      <c r="E709" s="14"/>
      <c r="F709" s="14"/>
      <c r="G709" s="14"/>
    </row>
    <row r="710" spans="1:7">
      <c r="A710" s="12"/>
      <c r="B710" s="13"/>
      <c r="C710" s="14"/>
      <c r="D710" s="17"/>
      <c r="E710" s="14"/>
      <c r="F710" s="14"/>
      <c r="G710" s="14"/>
    </row>
    <row r="711" spans="1:7">
      <c r="A711" s="12"/>
      <c r="B711" s="13"/>
      <c r="C711" s="14"/>
      <c r="D711" s="17"/>
      <c r="E711" s="14"/>
      <c r="F711" s="14"/>
      <c r="G711" s="14"/>
    </row>
    <row r="712" spans="1:7">
      <c r="A712" s="12"/>
      <c r="B712" s="13"/>
      <c r="C712" s="14"/>
      <c r="D712" s="17"/>
      <c r="E712" s="14"/>
      <c r="F712" s="14"/>
      <c r="G712" s="14"/>
    </row>
    <row r="713" spans="1:7">
      <c r="A713" s="12"/>
      <c r="B713" s="13"/>
      <c r="C713" s="14"/>
      <c r="D713" s="17"/>
      <c r="E713" s="14"/>
      <c r="F713" s="14"/>
      <c r="G713" s="14"/>
    </row>
    <row r="714" spans="1:7">
      <c r="A714" s="12"/>
      <c r="B714" s="13"/>
      <c r="C714" s="14"/>
      <c r="D714" s="17"/>
      <c r="E714" s="14"/>
      <c r="F714" s="14"/>
      <c r="G714" s="14"/>
    </row>
    <row r="715" spans="1:7">
      <c r="A715" s="12"/>
      <c r="B715" s="13"/>
      <c r="C715" s="14"/>
      <c r="D715" s="17"/>
      <c r="E715" s="14"/>
      <c r="F715" s="14"/>
      <c r="G715" s="14"/>
    </row>
    <row r="716" spans="1:7">
      <c r="A716" s="12"/>
      <c r="B716" s="13"/>
      <c r="C716" s="14"/>
      <c r="D716" s="17"/>
      <c r="E716" s="14"/>
      <c r="F716" s="14"/>
      <c r="G716" s="14"/>
    </row>
    <row r="717" spans="1:7">
      <c r="A717" s="12"/>
      <c r="B717" s="13"/>
      <c r="C717" s="14"/>
      <c r="D717" s="17"/>
      <c r="E717" s="14"/>
      <c r="F717" s="14"/>
      <c r="G717" s="14"/>
    </row>
    <row r="718" spans="1:7">
      <c r="A718" s="12"/>
      <c r="B718" s="13"/>
      <c r="C718" s="14"/>
      <c r="D718" s="17"/>
      <c r="E718" s="14"/>
      <c r="F718" s="14"/>
      <c r="G718" s="14"/>
    </row>
    <row r="719" spans="1:7">
      <c r="A719" s="12"/>
      <c r="B719" s="13"/>
      <c r="C719" s="14"/>
      <c r="D719" s="17"/>
      <c r="E719" s="14"/>
      <c r="F719" s="14"/>
      <c r="G719" s="14"/>
    </row>
    <row r="720" spans="1:7">
      <c r="A720" s="12"/>
      <c r="B720" s="13"/>
      <c r="C720" s="14"/>
      <c r="D720" s="17"/>
      <c r="E720" s="14"/>
      <c r="F720" s="14"/>
      <c r="G720" s="14"/>
    </row>
    <row r="721" spans="1:7">
      <c r="A721" s="12"/>
      <c r="B721" s="13"/>
      <c r="C721" s="14"/>
      <c r="D721" s="17"/>
      <c r="E721" s="14"/>
      <c r="F721" s="14"/>
      <c r="G721" s="14"/>
    </row>
    <row r="722" spans="1:7">
      <c r="A722" s="12"/>
      <c r="B722" s="13"/>
      <c r="C722" s="14"/>
      <c r="D722" s="17"/>
      <c r="E722" s="14"/>
      <c r="F722" s="14"/>
      <c r="G722" s="14"/>
    </row>
    <row r="723" spans="1:7">
      <c r="A723" s="12"/>
      <c r="B723" s="13"/>
      <c r="C723" s="14"/>
      <c r="D723" s="17"/>
      <c r="E723" s="14"/>
      <c r="F723" s="14"/>
      <c r="G723" s="14"/>
    </row>
    <row r="724" spans="1:7">
      <c r="A724" s="12"/>
      <c r="B724" s="13"/>
      <c r="C724" s="14"/>
      <c r="D724" s="17"/>
      <c r="E724" s="14"/>
      <c r="F724" s="14"/>
      <c r="G724" s="14"/>
    </row>
    <row r="725" spans="1:7">
      <c r="A725" s="12"/>
      <c r="B725" s="13"/>
      <c r="C725" s="14"/>
      <c r="D725" s="17"/>
      <c r="E725" s="14"/>
      <c r="F725" s="14"/>
      <c r="G725" s="14"/>
    </row>
    <row r="726" spans="1:7">
      <c r="A726" s="12"/>
      <c r="B726" s="13"/>
      <c r="C726" s="14"/>
      <c r="D726" s="17"/>
      <c r="E726" s="14"/>
      <c r="F726" s="14"/>
      <c r="G726" s="14"/>
    </row>
    <row r="727" spans="1:7">
      <c r="A727" s="12"/>
      <c r="B727" s="13"/>
      <c r="C727" s="14"/>
      <c r="D727" s="17"/>
      <c r="E727" s="14"/>
      <c r="F727" s="14"/>
      <c r="G727" s="14"/>
    </row>
    <row r="728" spans="1:7">
      <c r="A728" s="12"/>
      <c r="B728" s="13"/>
      <c r="C728" s="14"/>
      <c r="D728" s="17"/>
      <c r="E728" s="14"/>
      <c r="F728" s="14"/>
      <c r="G728" s="14"/>
    </row>
    <row r="729" spans="1:7">
      <c r="A729" s="12"/>
      <c r="B729" s="13"/>
      <c r="C729" s="14"/>
      <c r="D729" s="17"/>
      <c r="E729" s="14"/>
      <c r="F729" s="14"/>
      <c r="G729" s="14"/>
    </row>
    <row r="730" spans="1:7">
      <c r="A730" s="12"/>
      <c r="B730" s="13"/>
      <c r="C730" s="14"/>
      <c r="D730" s="17"/>
      <c r="E730" s="14"/>
      <c r="F730" s="14"/>
      <c r="G730" s="14"/>
    </row>
    <row r="731" spans="1:7">
      <c r="A731" s="12"/>
      <c r="B731" s="13"/>
      <c r="C731" s="14"/>
      <c r="D731" s="17"/>
      <c r="E731" s="14"/>
      <c r="F731" s="14"/>
      <c r="G731" s="14"/>
    </row>
    <row r="732" spans="1:7">
      <c r="A732" s="12"/>
      <c r="B732" s="13"/>
      <c r="C732" s="14"/>
      <c r="D732" s="17"/>
      <c r="E732" s="14"/>
      <c r="F732" s="14"/>
      <c r="G732" s="14"/>
    </row>
    <row r="733" spans="1:7">
      <c r="A733" s="12"/>
      <c r="B733" s="13"/>
      <c r="C733" s="14"/>
      <c r="D733" s="17"/>
      <c r="E733" s="14"/>
      <c r="F733" s="14"/>
      <c r="G733" s="14"/>
    </row>
    <row r="734" spans="1:7">
      <c r="A734" s="12"/>
      <c r="B734" s="13"/>
      <c r="C734" s="14"/>
      <c r="D734" s="17"/>
      <c r="E734" s="14"/>
      <c r="F734" s="14"/>
      <c r="G734" s="14"/>
    </row>
    <row r="735" spans="1:7">
      <c r="A735" s="12"/>
      <c r="B735" s="13"/>
      <c r="C735" s="14"/>
      <c r="D735" s="17"/>
      <c r="E735" s="14"/>
      <c r="F735" s="14"/>
      <c r="G735" s="14"/>
    </row>
    <row r="736" spans="1:7">
      <c r="A736" s="12"/>
      <c r="B736" s="13"/>
      <c r="C736" s="14"/>
      <c r="D736" s="17"/>
      <c r="E736" s="14"/>
      <c r="F736" s="14"/>
      <c r="G736" s="14"/>
    </row>
    <row r="737" spans="1:7">
      <c r="A737" s="12"/>
      <c r="B737" s="13"/>
      <c r="C737" s="14"/>
      <c r="D737" s="17"/>
      <c r="E737" s="14"/>
      <c r="F737" s="14"/>
      <c r="G737" s="14"/>
    </row>
    <row r="738" spans="1:7">
      <c r="A738" s="12"/>
      <c r="B738" s="13"/>
      <c r="C738" s="14"/>
      <c r="D738" s="17"/>
      <c r="E738" s="14"/>
      <c r="F738" s="14"/>
      <c r="G738" s="14"/>
    </row>
    <row r="739" spans="1:7">
      <c r="A739" s="12"/>
      <c r="B739" s="13"/>
      <c r="C739" s="14"/>
      <c r="D739" s="17"/>
      <c r="E739" s="14"/>
      <c r="F739" s="14"/>
      <c r="G739" s="14"/>
    </row>
    <row r="740" spans="1:7">
      <c r="A740" s="12"/>
      <c r="B740" s="13"/>
      <c r="C740" s="14"/>
      <c r="D740" s="17"/>
      <c r="E740" s="14"/>
      <c r="F740" s="14"/>
      <c r="G740" s="14"/>
    </row>
    <row r="741" spans="1:7">
      <c r="A741" s="12"/>
      <c r="B741" s="13"/>
      <c r="C741" s="14"/>
      <c r="D741" s="17"/>
      <c r="E741" s="14"/>
      <c r="F741" s="14"/>
      <c r="G741" s="14"/>
    </row>
    <row r="742" spans="1:7">
      <c r="A742" s="12"/>
      <c r="B742" s="13"/>
      <c r="C742" s="14"/>
      <c r="D742" s="17"/>
      <c r="E742" s="14"/>
      <c r="F742" s="14"/>
      <c r="G742" s="14"/>
    </row>
    <row r="743" spans="1:7">
      <c r="A743" s="12"/>
      <c r="B743" s="13"/>
      <c r="C743" s="14"/>
      <c r="D743" s="17"/>
      <c r="E743" s="14"/>
      <c r="F743" s="14"/>
      <c r="G743" s="14"/>
    </row>
    <row r="744" spans="1:7">
      <c r="A744" s="12"/>
      <c r="B744" s="13"/>
      <c r="C744" s="14"/>
      <c r="D744" s="17"/>
      <c r="E744" s="14"/>
      <c r="F744" s="14"/>
      <c r="G744" s="14"/>
    </row>
    <row r="745" spans="1:7">
      <c r="A745" s="12"/>
      <c r="B745" s="13"/>
      <c r="C745" s="14"/>
      <c r="D745" s="17"/>
      <c r="E745" s="14"/>
      <c r="F745" s="14"/>
      <c r="G745" s="14"/>
    </row>
    <row r="746" spans="1:7">
      <c r="A746" s="12"/>
      <c r="B746" s="13"/>
      <c r="C746" s="14"/>
      <c r="D746" s="17"/>
      <c r="E746" s="14"/>
      <c r="F746" s="14"/>
      <c r="G746" s="14"/>
    </row>
    <row r="747" spans="1:7">
      <c r="A747" s="12"/>
      <c r="B747" s="13"/>
      <c r="C747" s="14"/>
      <c r="D747" s="17"/>
      <c r="E747" s="14"/>
      <c r="F747" s="14"/>
      <c r="G747" s="14"/>
    </row>
    <row r="748" spans="1:7">
      <c r="A748" s="12"/>
      <c r="B748" s="13"/>
      <c r="C748" s="14"/>
      <c r="D748" s="17"/>
      <c r="E748" s="14"/>
      <c r="F748" s="14"/>
      <c r="G748" s="14"/>
    </row>
    <row r="749" spans="1:7">
      <c r="A749" s="12"/>
      <c r="B749" s="13"/>
      <c r="C749" s="14"/>
      <c r="D749" s="17"/>
      <c r="E749" s="14"/>
      <c r="F749" s="14"/>
      <c r="G749" s="14"/>
    </row>
    <row r="750" spans="1:7">
      <c r="A750" s="12"/>
      <c r="B750" s="13"/>
      <c r="C750" s="14"/>
      <c r="D750" s="17"/>
      <c r="E750" s="14"/>
      <c r="F750" s="14"/>
      <c r="G750" s="14"/>
    </row>
    <row r="751" spans="1:7">
      <c r="A751" s="12"/>
      <c r="B751" s="13"/>
      <c r="C751" s="14"/>
      <c r="D751" s="17"/>
      <c r="E751" s="14"/>
      <c r="F751" s="14"/>
      <c r="G751" s="14"/>
    </row>
    <row r="752" spans="1:7">
      <c r="A752" s="12"/>
      <c r="B752" s="13"/>
      <c r="C752" s="14"/>
      <c r="D752" s="17"/>
      <c r="E752" s="14"/>
      <c r="F752" s="14"/>
      <c r="G752" s="14"/>
    </row>
    <row r="753" spans="1:7">
      <c r="A753" s="12"/>
      <c r="B753" s="13"/>
      <c r="C753" s="14"/>
      <c r="D753" s="17"/>
      <c r="E753" s="14"/>
      <c r="F753" s="14"/>
      <c r="G753" s="14"/>
    </row>
    <row r="754" spans="1:7">
      <c r="A754" s="12"/>
      <c r="B754" s="13"/>
      <c r="C754" s="14"/>
      <c r="D754" s="17"/>
      <c r="E754" s="14"/>
      <c r="F754" s="14"/>
      <c r="G754" s="14"/>
    </row>
    <row r="755" spans="1:7">
      <c r="A755" s="12"/>
      <c r="B755" s="13"/>
      <c r="C755" s="14"/>
      <c r="D755" s="17"/>
      <c r="E755" s="14"/>
      <c r="F755" s="14"/>
      <c r="G755" s="14"/>
    </row>
    <row r="756" spans="1:7">
      <c r="A756" s="12"/>
      <c r="B756" s="13"/>
      <c r="C756" s="14"/>
      <c r="D756" s="17"/>
      <c r="E756" s="14"/>
      <c r="F756" s="14"/>
      <c r="G756" s="14"/>
    </row>
    <row r="757" spans="1:7">
      <c r="A757" s="12"/>
      <c r="B757" s="13"/>
      <c r="C757" s="14"/>
      <c r="D757" s="17"/>
      <c r="E757" s="14"/>
      <c r="F757" s="14"/>
      <c r="G757" s="14"/>
    </row>
    <row r="758" spans="1:7">
      <c r="A758" s="12"/>
      <c r="B758" s="13"/>
      <c r="C758" s="14"/>
      <c r="D758" s="17"/>
      <c r="E758" s="14"/>
      <c r="F758" s="14"/>
      <c r="G758" s="14"/>
    </row>
    <row r="759" spans="1:7">
      <c r="A759" s="12"/>
      <c r="B759" s="13"/>
      <c r="C759" s="14"/>
      <c r="D759" s="17"/>
      <c r="E759" s="14"/>
      <c r="F759" s="14"/>
      <c r="G759" s="14"/>
    </row>
    <row r="760" spans="1:7">
      <c r="A760" s="12"/>
      <c r="B760" s="13"/>
      <c r="C760" s="14"/>
      <c r="D760" s="17"/>
      <c r="E760" s="14"/>
      <c r="F760" s="14"/>
      <c r="G760" s="14"/>
    </row>
    <row r="761" spans="1:7">
      <c r="A761" s="12"/>
      <c r="B761" s="13"/>
      <c r="C761" s="14"/>
      <c r="D761" s="17"/>
      <c r="E761" s="14"/>
      <c r="F761" s="14"/>
      <c r="G761" s="14"/>
    </row>
    <row r="762" spans="1:7">
      <c r="A762" s="12"/>
      <c r="B762" s="13"/>
      <c r="C762" s="14"/>
      <c r="D762" s="17"/>
      <c r="E762" s="14"/>
      <c r="F762" s="14"/>
      <c r="G762" s="14"/>
    </row>
    <row r="763" spans="1:7">
      <c r="A763" s="12"/>
      <c r="B763" s="13"/>
      <c r="C763" s="14"/>
      <c r="D763" s="17"/>
      <c r="E763" s="14"/>
      <c r="F763" s="14"/>
      <c r="G763" s="14"/>
    </row>
    <row r="764" spans="1:7">
      <c r="A764" s="12"/>
      <c r="B764" s="13"/>
      <c r="C764" s="14"/>
      <c r="D764" s="17"/>
      <c r="E764" s="14"/>
      <c r="F764" s="14"/>
      <c r="G764" s="14"/>
    </row>
    <row r="765" spans="1:7">
      <c r="A765" s="12"/>
      <c r="B765" s="13"/>
      <c r="C765" s="14"/>
      <c r="D765" s="17"/>
      <c r="E765" s="14"/>
      <c r="F765" s="14"/>
      <c r="G765" s="14"/>
    </row>
    <row r="766" spans="1:7">
      <c r="A766" s="12"/>
      <c r="B766" s="13"/>
      <c r="C766" s="14"/>
      <c r="D766" s="17"/>
      <c r="E766" s="14"/>
      <c r="F766" s="14"/>
      <c r="G766" s="14"/>
    </row>
    <row r="767" spans="1:7">
      <c r="A767" s="12"/>
      <c r="B767" s="13"/>
      <c r="C767" s="14"/>
      <c r="D767" s="17"/>
      <c r="E767" s="14"/>
      <c r="F767" s="14"/>
      <c r="G767" s="14"/>
    </row>
    <row r="768" spans="1:7">
      <c r="A768" s="12"/>
      <c r="B768" s="13"/>
      <c r="C768" s="14"/>
      <c r="D768" s="17"/>
      <c r="E768" s="14"/>
      <c r="F768" s="14"/>
      <c r="G768" s="14"/>
    </row>
    <row r="769" spans="1:7">
      <c r="A769" s="12"/>
      <c r="B769" s="13"/>
      <c r="C769" s="14"/>
      <c r="D769" s="17"/>
      <c r="E769" s="14"/>
      <c r="F769" s="14"/>
      <c r="G769" s="14"/>
    </row>
    <row r="770" spans="1:7">
      <c r="A770" s="12"/>
      <c r="B770" s="13"/>
      <c r="C770" s="14"/>
      <c r="D770" s="17"/>
      <c r="E770" s="14"/>
      <c r="F770" s="14"/>
      <c r="G770" s="14"/>
    </row>
    <row r="771" spans="1:7">
      <c r="A771" s="12"/>
      <c r="B771" s="13"/>
      <c r="C771" s="14"/>
      <c r="D771" s="17"/>
      <c r="E771" s="14"/>
      <c r="F771" s="14"/>
      <c r="G771" s="14"/>
    </row>
    <row r="772" spans="1:7">
      <c r="A772" s="12"/>
      <c r="B772" s="13"/>
      <c r="C772" s="14"/>
      <c r="D772" s="17"/>
      <c r="E772" s="14"/>
      <c r="F772" s="14"/>
      <c r="G772" s="14"/>
    </row>
    <row r="773" spans="1:7">
      <c r="A773" s="12"/>
      <c r="B773" s="13"/>
      <c r="C773" s="14"/>
      <c r="D773" s="17"/>
      <c r="E773" s="14"/>
      <c r="F773" s="14"/>
      <c r="G773" s="14"/>
    </row>
    <row r="774" spans="1:7">
      <c r="A774" s="12"/>
      <c r="B774" s="13"/>
      <c r="C774" s="14"/>
      <c r="D774" s="17"/>
      <c r="E774" s="14"/>
      <c r="F774" s="14"/>
      <c r="G774" s="14"/>
    </row>
    <row r="775" spans="1:7">
      <c r="A775" s="12"/>
      <c r="B775" s="13"/>
      <c r="C775" s="14"/>
      <c r="D775" s="17"/>
      <c r="E775" s="14"/>
      <c r="F775" s="14"/>
      <c r="G775" s="14"/>
    </row>
    <row r="776" spans="1:7">
      <c r="A776" s="12"/>
      <c r="B776" s="13"/>
      <c r="C776" s="14"/>
      <c r="D776" s="17"/>
      <c r="E776" s="14"/>
      <c r="F776" s="14"/>
      <c r="G776" s="14"/>
    </row>
    <row r="777" spans="1:7">
      <c r="A777" s="12"/>
      <c r="B777" s="13"/>
      <c r="C777" s="14"/>
      <c r="D777" s="17"/>
      <c r="E777" s="14"/>
      <c r="F777" s="14"/>
      <c r="G777" s="14"/>
    </row>
    <row r="778" spans="1:7">
      <c r="A778" s="12"/>
      <c r="B778" s="13"/>
      <c r="C778" s="14"/>
      <c r="D778" s="17"/>
      <c r="E778" s="14"/>
      <c r="F778" s="14"/>
      <c r="G778" s="14"/>
    </row>
    <row r="779" spans="1:7">
      <c r="A779" s="12"/>
      <c r="B779" s="13"/>
      <c r="C779" s="14"/>
      <c r="D779" s="17"/>
      <c r="E779" s="14"/>
      <c r="F779" s="14"/>
      <c r="G779" s="14"/>
    </row>
    <row r="780" spans="1:7">
      <c r="A780" s="12"/>
      <c r="B780" s="13"/>
      <c r="C780" s="14"/>
      <c r="D780" s="17"/>
      <c r="E780" s="14"/>
      <c r="F780" s="14"/>
      <c r="G780" s="14"/>
    </row>
    <row r="781" spans="1:7">
      <c r="A781" s="12"/>
      <c r="B781" s="13"/>
      <c r="C781" s="14"/>
      <c r="D781" s="17"/>
      <c r="E781" s="14"/>
      <c r="F781" s="14"/>
      <c r="G781" s="14"/>
    </row>
    <row r="782" spans="1:7">
      <c r="A782" s="12"/>
      <c r="B782" s="13"/>
      <c r="C782" s="14"/>
      <c r="D782" s="17"/>
      <c r="E782" s="14"/>
      <c r="F782" s="14"/>
      <c r="G782" s="14"/>
    </row>
    <row r="783" spans="1:7">
      <c r="A783" s="12"/>
      <c r="B783" s="13"/>
      <c r="C783" s="14"/>
      <c r="D783" s="17"/>
      <c r="E783" s="14"/>
      <c r="F783" s="14"/>
      <c r="G783" s="14"/>
    </row>
    <row r="784" spans="1:7">
      <c r="A784" s="12"/>
      <c r="B784" s="13"/>
      <c r="C784" s="14"/>
      <c r="D784" s="17"/>
      <c r="E784" s="14"/>
      <c r="F784" s="14"/>
      <c r="G784" s="14"/>
    </row>
    <row r="785" spans="1:7">
      <c r="A785" s="12"/>
      <c r="B785" s="13"/>
      <c r="C785" s="14"/>
      <c r="D785" s="17"/>
      <c r="E785" s="14"/>
      <c r="F785" s="14"/>
      <c r="G785" s="14"/>
    </row>
    <row r="786" spans="1:7">
      <c r="A786" s="12"/>
      <c r="B786" s="13"/>
      <c r="C786" s="14"/>
      <c r="D786" s="17"/>
      <c r="E786" s="14"/>
      <c r="F786" s="14"/>
      <c r="G786" s="14"/>
    </row>
    <row r="787" spans="1:7">
      <c r="A787" s="12"/>
      <c r="B787" s="13"/>
      <c r="C787" s="14"/>
      <c r="D787" s="17"/>
      <c r="E787" s="14"/>
      <c r="F787" s="14"/>
      <c r="G787" s="14"/>
    </row>
    <row r="788" spans="1:7">
      <c r="A788" s="12"/>
      <c r="B788" s="13"/>
      <c r="C788" s="14"/>
      <c r="D788" s="17"/>
      <c r="E788" s="14"/>
      <c r="F788" s="14"/>
      <c r="G788" s="14"/>
    </row>
    <row r="789" spans="1:7">
      <c r="A789" s="12"/>
      <c r="B789" s="13"/>
      <c r="C789" s="14"/>
      <c r="D789" s="17"/>
      <c r="E789" s="14"/>
      <c r="F789" s="14"/>
      <c r="G789" s="14"/>
    </row>
    <row r="790" spans="1:7">
      <c r="A790" s="12"/>
      <c r="B790" s="13"/>
      <c r="C790" s="14"/>
      <c r="D790" s="17"/>
      <c r="E790" s="14"/>
      <c r="F790" s="14"/>
      <c r="G790" s="14"/>
    </row>
    <row r="791" spans="1:7">
      <c r="A791" s="12"/>
      <c r="B791" s="13"/>
      <c r="C791" s="14"/>
      <c r="D791" s="17"/>
      <c r="E791" s="14"/>
      <c r="F791" s="14"/>
      <c r="G791" s="14"/>
    </row>
    <row r="792" spans="1:7">
      <c r="A792" s="12"/>
      <c r="B792" s="13"/>
      <c r="C792" s="14"/>
      <c r="D792" s="17"/>
      <c r="E792" s="14"/>
      <c r="F792" s="14"/>
      <c r="G792" s="14"/>
    </row>
    <row r="793" spans="1:7">
      <c r="A793" s="12"/>
      <c r="B793" s="13"/>
      <c r="C793" s="14"/>
      <c r="D793" s="17"/>
      <c r="E793" s="14"/>
      <c r="F793" s="14"/>
      <c r="G793" s="14"/>
    </row>
    <row r="794" spans="1:7">
      <c r="A794" s="12"/>
      <c r="B794" s="13"/>
      <c r="C794" s="14"/>
      <c r="D794" s="17"/>
      <c r="E794" s="14"/>
      <c r="F794" s="14"/>
      <c r="G794" s="14"/>
    </row>
    <row r="795" spans="1:7">
      <c r="A795" s="12"/>
      <c r="B795" s="13"/>
      <c r="C795" s="14"/>
      <c r="D795" s="17"/>
      <c r="E795" s="14"/>
      <c r="F795" s="14"/>
      <c r="G795" s="14"/>
    </row>
    <row r="796" spans="1:7">
      <c r="A796" s="12"/>
      <c r="B796" s="13"/>
      <c r="C796" s="14"/>
      <c r="D796" s="17"/>
      <c r="E796" s="14"/>
      <c r="F796" s="14"/>
      <c r="G796" s="14"/>
    </row>
    <row r="797" spans="1:7">
      <c r="A797" s="12"/>
      <c r="B797" s="13"/>
      <c r="C797" s="14"/>
      <c r="D797" s="17"/>
      <c r="E797" s="14"/>
      <c r="F797" s="14"/>
      <c r="G797" s="14"/>
    </row>
    <row r="798" spans="1:7">
      <c r="A798" s="12"/>
      <c r="B798" s="13"/>
      <c r="C798" s="14"/>
      <c r="D798" s="17"/>
      <c r="E798" s="14"/>
      <c r="F798" s="14"/>
      <c r="G798" s="14"/>
    </row>
    <row r="799" spans="1:7">
      <c r="A799" s="12"/>
      <c r="B799" s="13"/>
      <c r="C799" s="14"/>
      <c r="D799" s="17"/>
      <c r="E799" s="14"/>
      <c r="F799" s="14"/>
      <c r="G799" s="14"/>
    </row>
    <row r="800" spans="1:7">
      <c r="A800" s="12"/>
      <c r="B800" s="13"/>
      <c r="C800" s="14"/>
      <c r="D800" s="17"/>
      <c r="E800" s="14"/>
      <c r="F800" s="14"/>
      <c r="G800" s="14"/>
    </row>
    <row r="801" spans="1:7">
      <c r="A801" s="12"/>
      <c r="B801" s="13"/>
      <c r="C801" s="14"/>
      <c r="D801" s="17"/>
      <c r="E801" s="14"/>
      <c r="F801" s="14"/>
      <c r="G801" s="14"/>
    </row>
    <row r="802" spans="1:7">
      <c r="A802" s="12"/>
      <c r="B802" s="13"/>
      <c r="C802" s="14"/>
      <c r="D802" s="17"/>
      <c r="E802" s="14"/>
      <c r="F802" s="14"/>
      <c r="G802" s="14"/>
    </row>
    <row r="803" spans="1:7">
      <c r="A803" s="12"/>
      <c r="B803" s="13"/>
      <c r="C803" s="14"/>
      <c r="D803" s="17"/>
      <c r="E803" s="14"/>
      <c r="F803" s="14"/>
      <c r="G803" s="14"/>
    </row>
    <row r="804" spans="1:7">
      <c r="A804" s="12"/>
      <c r="B804" s="13"/>
      <c r="C804" s="14"/>
      <c r="D804" s="17"/>
      <c r="E804" s="14"/>
      <c r="F804" s="14"/>
      <c r="G804" s="14"/>
    </row>
  </sheetData>
  <conditionalFormatting sqref="A134:C216 A2:G133 A217:G804 D135:G201 D203:G216 E134:G134 E202:G202">
    <cfRule type="expression" dxfId="3" priority="9" stopIfTrue="1">
      <formula>$C2&lt;&gt;ODD($C2)</formula>
    </cfRule>
  </conditionalFormatting>
  <conditionalFormatting sqref="E1">
    <cfRule type="expression" dxfId="2" priority="6" stopIfTrue="1">
      <formula>$F1=1</formula>
    </cfRule>
    <cfRule type="expression" dxfId="1" priority="7" stopIfTrue="1">
      <formula>$F1=0</formula>
    </cfRule>
    <cfRule type="expression" dxfId="0" priority="8" stopIfTrue="1">
      <formula>AND($F1&gt;0,$F1&lt;1)</formula>
    </cfRule>
  </conditionalFormatting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PRAZNA TABLICA1</vt:lpstr>
      <vt:lpstr>LISTE</vt:lpstr>
      <vt:lpstr>KOLEGIJ</vt:lpstr>
      <vt:lpstr>Stručni_diplomski_studij_Menadžment_turizma_i_sporta</vt:lpstr>
      <vt:lpstr>Stručni_prijedilpmski_studij_Računarstvo</vt:lpstr>
      <vt:lpstr>Stručni_prijediplomski_studij_Menadžment_turzima_i_sporta</vt:lpstr>
      <vt:lpstr>Stručni_prijediplomski_studij_Održivi_razvoj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</dc:creator>
  <cp:lastModifiedBy>ureddekana</cp:lastModifiedBy>
  <cp:lastPrinted>2023-04-05T13:39:50Z</cp:lastPrinted>
  <dcterms:created xsi:type="dcterms:W3CDTF">2008-03-05T10:02:34Z</dcterms:created>
  <dcterms:modified xsi:type="dcterms:W3CDTF">2023-09-18T13:56:13Z</dcterms:modified>
</cp:coreProperties>
</file>