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ureddekana\Desktop\KLEMENTINA MEV\nabava\"/>
    </mc:Choice>
  </mc:AlternateContent>
  <xr:revisionPtr revIDLastSave="0" documentId="13_ncr:1_{32CEB987-BA7D-4E76-823E-B3CE66ABFC76}" xr6:coauthVersionLast="36" xr6:coauthVersionMax="36" xr10:uidLastSave="{00000000-0000-0000-0000-000000000000}"/>
  <workbookProtection workbookAlgorithmName="SHA-512" workbookHashValue="UzELawurTLe6QoQVx98AymTH/oly9P6zpOzymYXb505TYcZMplRDmgSSRJVRpOj1Hn62JAx0u1/qrQmQmSLDVQ==" workbookSaltValue="nW9C8dEEMdZlPTE1e+k+YA==" workbookSpinCount="100000" lockStructure="1"/>
  <bookViews>
    <workbookView xWindow="0" yWindow="0" windowWidth="28800" windowHeight="12225" xr2:uid="{00000000-000D-0000-FFFF-FFFF00000000}"/>
  </bookViews>
  <sheets>
    <sheet name="teh spec-troš - uredski " sheetId="1" r:id="rId1"/>
  </sheets>
  <definedNames>
    <definedName name="_xlnm.Print_Area" localSheetId="0">'teh spec-troš - uredski '!$A$1:$G$73</definedName>
    <definedName name="_xlnm.Print_Titles" localSheetId="0">'teh spec-troš - uredski 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23" i="1" l="1"/>
  <c r="G61" i="1"/>
  <c r="G10" i="1" l="1"/>
  <c r="G9" i="1" l="1"/>
  <c r="G13" i="1" l="1"/>
  <c r="G58" i="1" l="1"/>
  <c r="G56" i="1"/>
  <c r="G59" i="1"/>
  <c r="G52" i="1"/>
  <c r="G53" i="1"/>
  <c r="G51" i="1"/>
  <c r="G50" i="1"/>
  <c r="G49" i="1"/>
  <c r="G12" i="1"/>
  <c r="G14" i="1"/>
  <c r="G15" i="1"/>
  <c r="G16" i="1"/>
  <c r="G18" i="1"/>
  <c r="G19" i="1"/>
  <c r="G20" i="1"/>
  <c r="G22" i="1"/>
  <c r="G24" i="1"/>
  <c r="G26" i="1"/>
  <c r="G28" i="1"/>
  <c r="G30" i="1"/>
  <c r="G31" i="1"/>
  <c r="G32" i="1"/>
  <c r="G33" i="1"/>
  <c r="G34" i="1"/>
  <c r="G36" i="1"/>
  <c r="G37" i="1"/>
  <c r="G38" i="1"/>
  <c r="G40" i="1"/>
  <c r="G41" i="1"/>
  <c r="G42" i="1"/>
  <c r="G44" i="1"/>
  <c r="G45" i="1"/>
  <c r="G46" i="1"/>
  <c r="G54" i="1"/>
  <c r="G55" i="1"/>
  <c r="G57" i="1"/>
  <c r="G60" i="1"/>
  <c r="G62" i="1" l="1"/>
  <c r="G63" i="1" s="1"/>
  <c r="G64" i="1" l="1"/>
</calcChain>
</file>

<file path=xl/sharedStrings.xml><?xml version="1.0" encoding="utf-8"?>
<sst xmlns="http://schemas.openxmlformats.org/spreadsheetml/2006/main" count="174" uniqueCount="138">
  <si>
    <t>UKUPNA CIJENA S PDV-om (brojkama):</t>
  </si>
  <si>
    <t xml:space="preserve"> PDV:</t>
  </si>
  <si>
    <t>UKUPNA CIJENA BEZ PDV-a (brojkama):</t>
  </si>
  <si>
    <t>kom</t>
  </si>
  <si>
    <t>kutija</t>
  </si>
  <si>
    <t>Boja za žig 27ml, razne boje</t>
  </si>
  <si>
    <t>set</t>
  </si>
  <si>
    <t>Ravnalo plastično 30 cm</t>
  </si>
  <si>
    <t>Bušilica za papir 2 rupe do 20 listova, sa graničnikom, metalna</t>
  </si>
  <si>
    <t>Deklamerica za uklanjanje svih vrsta strojnih spajalica</t>
  </si>
  <si>
    <t>Nož za otvaranje pošte, metalni</t>
  </si>
  <si>
    <t>RAZNO</t>
  </si>
  <si>
    <t>Stalak za selotejp 15x33, neklizajuća gumena podloga</t>
  </si>
  <si>
    <t>Selotejp traka 50x66  smeđa</t>
  </si>
  <si>
    <t>Selotejp traka 15x33 prozirna</t>
  </si>
  <si>
    <t>LJEPILA/TRAKE ZA LJEPLJENJE</t>
  </si>
  <si>
    <t>Kutija za spajalice magnetna</t>
  </si>
  <si>
    <t>9.4.</t>
  </si>
  <si>
    <t>Spojnice strojne 24/6, 1/1000</t>
  </si>
  <si>
    <t>9.3.</t>
  </si>
  <si>
    <t>Spajalice broj 2 1/100</t>
  </si>
  <si>
    <t>9.2.</t>
  </si>
  <si>
    <t>Spajalice broj 3 1/100</t>
  </si>
  <si>
    <t>7.1.</t>
  </si>
  <si>
    <t>SPAJALICE/KLAMERICE</t>
  </si>
  <si>
    <t>7.</t>
  </si>
  <si>
    <t>6.5.</t>
  </si>
  <si>
    <t>6.4.</t>
  </si>
  <si>
    <t>6.3.</t>
  </si>
  <si>
    <t>6.2.</t>
  </si>
  <si>
    <t>6.1.</t>
  </si>
  <si>
    <t>OLOVKE</t>
  </si>
  <si>
    <t>6.</t>
  </si>
  <si>
    <t>blok</t>
  </si>
  <si>
    <t>Post-it blokić srednji, 40x50mm, 3/1 set</t>
  </si>
  <si>
    <t>5.3.</t>
  </si>
  <si>
    <t>5.2.</t>
  </si>
  <si>
    <t>5.1.</t>
  </si>
  <si>
    <t>BLOKIĆI</t>
  </si>
  <si>
    <t>5.</t>
  </si>
  <si>
    <t>arak</t>
  </si>
  <si>
    <t>II-147 NP omot neupravnog spisa</t>
  </si>
  <si>
    <t xml:space="preserve">II-148 UP omot upravnog spisa </t>
  </si>
  <si>
    <t>knjižica</t>
  </si>
  <si>
    <t>4.3.</t>
  </si>
  <si>
    <t>4.2.</t>
  </si>
  <si>
    <t>4.1.</t>
  </si>
  <si>
    <t>TISKANICE</t>
  </si>
  <si>
    <t>4.</t>
  </si>
  <si>
    <t>3.3.</t>
  </si>
  <si>
    <t>3.2.</t>
  </si>
  <si>
    <t>3.1.</t>
  </si>
  <si>
    <t>KUVERTE</t>
  </si>
  <si>
    <t>3.</t>
  </si>
  <si>
    <t>Mapa arhivska s klapnom i vrpcom</t>
  </si>
  <si>
    <t>2.5.</t>
  </si>
  <si>
    <t>2.4.</t>
  </si>
  <si>
    <t>2.3.</t>
  </si>
  <si>
    <t>2.2.</t>
  </si>
  <si>
    <t>2.1.</t>
  </si>
  <si>
    <t>FASCIKLE/REGISTRATORI</t>
  </si>
  <si>
    <t>2.</t>
  </si>
  <si>
    <t>omot</t>
  </si>
  <si>
    <t>1.2.</t>
  </si>
  <si>
    <t>1.1.</t>
  </si>
  <si>
    <t>A X C</t>
  </si>
  <si>
    <t>C</t>
  </si>
  <si>
    <t>A</t>
  </si>
  <si>
    <t>PAPIR</t>
  </si>
  <si>
    <t>1.</t>
  </si>
  <si>
    <t>Ukupna cijena bez PDV-a</t>
  </si>
  <si>
    <t>Jedinična cijena</t>
  </si>
  <si>
    <t>Okvirne količine za 1 godinu</t>
  </si>
  <si>
    <t>jed. mjere</t>
  </si>
  <si>
    <t>OPIS ROBE - UREDSKE POTREPŠTINE</t>
  </si>
  <si>
    <t xml:space="preserve">Red.br. </t>
  </si>
  <si>
    <t xml:space="preserve"> </t>
  </si>
  <si>
    <t>Naziv  ponuditelja:______________________________</t>
  </si>
  <si>
    <t>PRILOG 2</t>
  </si>
  <si>
    <t>7.2.</t>
  </si>
  <si>
    <t>7.3.</t>
  </si>
  <si>
    <t>7.4.</t>
  </si>
  <si>
    <t>7.5.</t>
  </si>
  <si>
    <t>7.6.</t>
  </si>
  <si>
    <t>7.7.</t>
  </si>
  <si>
    <t>8.</t>
  </si>
  <si>
    <t>8.1.</t>
  </si>
  <si>
    <t>8.2.</t>
  </si>
  <si>
    <t>8.3.</t>
  </si>
  <si>
    <t>8.4.</t>
  </si>
  <si>
    <t>9.</t>
  </si>
  <si>
    <t>9.1.</t>
  </si>
  <si>
    <t>U</t>
  </si>
  <si>
    <t>(potpis ovlaštene osobe i                                pečat ponuditelja)</t>
  </si>
  <si>
    <t>VI-55/VP putni radni list</t>
  </si>
  <si>
    <t xml:space="preserve">Text marker, razne boje, vrh širine 2-5mm Stabilo </t>
  </si>
  <si>
    <t xml:space="preserve">Marker za bijelu ploču razne boje, Schneider </t>
  </si>
  <si>
    <t xml:space="preserve">Gumica za brisanje kao Maped softy </t>
  </si>
  <si>
    <t xml:space="preserve">Korektor u traci klick 6m x 5mm  Edigs </t>
  </si>
  <si>
    <t xml:space="preserve">Uložak korektor za klick u traci 6m x 5mm Edigs </t>
  </si>
  <si>
    <t xml:space="preserve">Kuverta zračni jastuk tip J dimenzije: 320*460 mm </t>
  </si>
  <si>
    <t xml:space="preserve">Kuverta B5 - AD - format 180x240 mm - papir 80 </t>
  </si>
  <si>
    <t xml:space="preserve">Fascikl PVC U A4 25/1 90 MIC </t>
  </si>
  <si>
    <t xml:space="preserve">Registrator A4 format, kaširan - uski s kutijom  Lipa Mill </t>
  </si>
  <si>
    <t xml:space="preserve">kutija </t>
  </si>
  <si>
    <t>Ladica za spise PVC, razne boje, kvalitetnija, čvrsta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</si>
  <si>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</si>
  <si>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</si>
  <si>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</si>
  <si>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</si>
  <si>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</si>
  <si>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</si>
  <si>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</si>
  <si>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</si>
  <si>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</si>
  <si>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 xml:space="preserve">                                               , dana                                  2022.godine</t>
  </si>
  <si>
    <t>MEĐIMURSKO VELEUČLIŠTE U ČAKOVCU</t>
  </si>
  <si>
    <t>Troškovnik - tehnička specifikacija u predmetu nabave UREDSKI MATERIJAL I PRIBOR</t>
  </si>
  <si>
    <t>omot od 500 kom</t>
  </si>
  <si>
    <t>Fascikl PVC UR 50 mic A4</t>
  </si>
  <si>
    <t>Papir za ispis i kopiranje A3 format, 80 g</t>
  </si>
  <si>
    <t xml:space="preserve">Registrator A4 format, kaširan - širok s kutijom  </t>
  </si>
  <si>
    <t xml:space="preserve">Kuverta ABT STRIP - bez prozora, format: 110X230 mm - papir 80 g  </t>
  </si>
  <si>
    <t>Post-it blokić višebojni - kocka 75x75 mm 450 listova</t>
  </si>
  <si>
    <t xml:space="preserve">Blok zastavice 8 boja, 12,5x43mm </t>
  </si>
  <si>
    <t>Kemijska olovka, 0.5 mm, roler ili gel roler, prozirno kučište s gumiranom drškom i kvačicom, plava</t>
  </si>
  <si>
    <t>Kemijska olovka, 0.5 mm, roler ili gel roler, prozirno kučište s gumiranom drškom i kvačicom,  crvena</t>
  </si>
  <si>
    <t xml:space="preserve">Tehnička olovka 0,5 mm, kao Rotring Tikky 0,5  ili Pilot </t>
  </si>
  <si>
    <t xml:space="preserve">Stroj za spajanje kao Primula 12 </t>
  </si>
  <si>
    <t xml:space="preserve">Stroj za spajanje kao Primula br.6 </t>
  </si>
  <si>
    <t>Spojnice za strojne broj 6/4 1/1000</t>
  </si>
  <si>
    <t xml:space="preserve">Brisač za bijelu ploču magnetni </t>
  </si>
  <si>
    <t>Uredske škare 18-21 cm, od nehrđajućeg čelika, ergonomski oblikovan plastični rukohvat</t>
  </si>
  <si>
    <t xml:space="preserve">Termo rola 57x30 </t>
  </si>
  <si>
    <t>Papir A4 format za ispis i kopiranje, 80 g, Economy</t>
  </si>
  <si>
    <t xml:space="preserve">Opis ponuđenog </t>
  </si>
  <si>
    <t xml:space="preserve">Ljepilo  za papir u sticku 20 g </t>
  </si>
  <si>
    <t>Toner za CANON iR2530i (zamjenski)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</si>
</sst>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&quot; kn&quot;_-;\-* #,##0.00&quot; kn&quot;_-;_-* \-??&quot; kn&quot;_-;_-@_-"/>
    <numFmt numFmtId="165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3" borderId="0" xfId="1" applyFill="1" applyAlignment="1">
      <alignment vertical="center"/>
    </xf>
    <xf numFmtId="1" fontId="1" fillId="2" borderId="0" xfId="1" applyNumberForma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vertical="center" wrapText="1"/>
    </xf>
    <xf numFmtId="1" fontId="4" fillId="2" borderId="0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3" borderId="0" xfId="1" applyFill="1"/>
    <xf numFmtId="0" fontId="4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2" borderId="0" xfId="1" applyFill="1"/>
    <xf numFmtId="0" fontId="10" fillId="0" borderId="0" xfId="1" applyFont="1" applyAlignment="1">
      <alignment horizont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2" borderId="0" xfId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5" fontId="1" fillId="0" borderId="0" xfId="1" applyNumberFormat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165" fontId="1" fillId="0" borderId="0" xfId="1" applyNumberFormat="1"/>
    <xf numFmtId="0" fontId="1" fillId="0" borderId="0" xfId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165" fontId="1" fillId="0" borderId="0" xfId="1" applyNumberFormat="1" applyAlignment="1" applyProtection="1">
      <alignment horizontal="center"/>
      <protection locked="0"/>
    </xf>
    <xf numFmtId="165" fontId="1" fillId="0" borderId="0" xfId="1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165" fontId="1" fillId="2" borderId="1" xfId="3" applyNumberFormat="1" applyFont="1" applyFill="1" applyBorder="1" applyAlignment="1" applyProtection="1">
      <alignment vertical="center"/>
      <protection locked="0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6" fillId="2" borderId="1" xfId="3" applyNumberFormat="1" applyFont="1" applyFill="1" applyBorder="1" applyAlignment="1" applyProtection="1">
      <alignment vertical="center"/>
      <protection locked="0"/>
    </xf>
    <xf numFmtId="165" fontId="1" fillId="0" borderId="1" xfId="3" applyNumberFormat="1" applyFont="1" applyBorder="1" applyAlignment="1" applyProtection="1">
      <alignment vertical="center"/>
      <protection locked="0"/>
    </xf>
    <xf numFmtId="165" fontId="1" fillId="0" borderId="1" xfId="3" applyNumberFormat="1" applyFont="1" applyFill="1" applyBorder="1" applyAlignment="1" applyProtection="1">
      <alignment vertical="center"/>
      <protection locked="0"/>
    </xf>
    <xf numFmtId="165" fontId="1" fillId="0" borderId="1" xfId="1" applyNumberForma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1" fontId="4" fillId="2" borderId="0" xfId="1" applyNumberFormat="1" applyFont="1" applyFill="1" applyBorder="1" applyAlignment="1">
      <alignment vertic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16" fontId="1" fillId="2" borderId="1" xfId="1" applyNumberForma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9" fontId="1" fillId="2" borderId="1" xfId="1" applyNumberForma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0" borderId="1" xfId="1" applyNumberForma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165" fontId="6" fillId="0" borderId="1" xfId="3" applyNumberFormat="1" applyFont="1" applyFill="1" applyBorder="1" applyAlignment="1" applyProtection="1">
      <alignment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>
      <alignment horizontal="center" vertical="center"/>
    </xf>
    <xf numFmtId="165" fontId="1" fillId="5" borderId="1" xfId="3" applyNumberFormat="1" applyFont="1" applyFill="1" applyBorder="1" applyAlignment="1" applyProtection="1">
      <alignment vertical="center"/>
      <protection locked="0"/>
    </xf>
    <xf numFmtId="165" fontId="1" fillId="5" borderId="1" xfId="1" applyNumberForma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0" fontId="1" fillId="5" borderId="1" xfId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0" fontId="8" fillId="6" borderId="1" xfId="1" applyFont="1" applyFill="1" applyBorder="1" applyAlignment="1">
      <alignment vertical="center"/>
    </xf>
    <xf numFmtId="0" fontId="8" fillId="6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165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1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0" borderId="1" xfId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center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2" borderId="0" xfId="1" applyFill="1" applyAlignment="1">
      <alignment horizontal="center" vertical="center"/>
    </xf>
  </cellXfs>
  <cellStyles count="5">
    <cellStyle name="Normal" xfId="0" builtinId="0"/>
    <cellStyle name="Normalno 2" xfId="1" xr:uid="{00000000-0005-0000-0000-000001000000}"/>
    <cellStyle name="Valuta 2" xfId="2" xr:uid="{00000000-0005-0000-0000-000002000000}"/>
    <cellStyle name="Valuta 3" xfId="3" xr:uid="{00000000-0005-0000-0000-000003000000}"/>
    <cellStyle name="Valuta 3 2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52689</xdr:colOff>
      <xdr:row>68</xdr:row>
      <xdr:rowOff>0</xdr:rowOff>
    </xdr:from>
    <xdr:to>
      <xdr:col>1</xdr:col>
      <xdr:colOff>1384689</xdr:colOff>
      <xdr:row>68</xdr:row>
      <xdr:rowOff>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56153" y="27132643"/>
          <a:ext cx="1332000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1848531</xdr:colOff>
      <xdr:row>68</xdr:row>
      <xdr:rowOff>0</xdr:rowOff>
    </xdr:from>
    <xdr:to>
      <xdr:col>1</xdr:col>
      <xdr:colOff>2712531</xdr:colOff>
      <xdr:row>68</xdr:row>
      <xdr:rowOff>0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51995" y="27704143"/>
          <a:ext cx="8640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0"/>
  <sheetViews>
    <sheetView tabSelected="1" view="pageBreakPreview" zoomScaleNormal="100" zoomScaleSheetLayoutView="100" workbookViewId="0">
      <selection activeCell="AE17" sqref="AE17"/>
    </sheetView>
  </sheetViews>
  <sheetFormatPr defaultRowHeight="15" x14ac:dyDescent="0.25"/>
  <cols>
    <col min="1" max="1" width="7.5703125" style="1" customWidth="1"/>
    <col min="2" max="2" width="51.28515625" style="1" customWidth="1"/>
    <col min="3" max="3" width="21" style="6" customWidth="1"/>
    <col min="4" max="4" width="14.28515625" style="1" customWidth="1"/>
    <col min="5" max="5" width="10.85546875" style="1" customWidth="1"/>
    <col min="6" max="6" width="15.85546875" style="34" customWidth="1"/>
    <col min="7" max="7" width="16.85546875" style="37" customWidth="1"/>
    <col min="8" max="8" width="3.5703125" style="3" customWidth="1"/>
    <col min="9" max="9" width="4.5703125" style="20" customWidth="1"/>
    <col min="10" max="14" width="4" style="20" customWidth="1"/>
    <col min="15" max="15" width="5" style="20" customWidth="1"/>
    <col min="16" max="16" width="5.140625" style="2" customWidth="1"/>
    <col min="17" max="21" width="5.28515625" style="20" customWidth="1"/>
    <col min="22" max="22" width="4.42578125" style="20" customWidth="1"/>
    <col min="23" max="26" width="3.7109375" style="20" customWidth="1"/>
    <col min="27" max="32" width="5.28515625" style="20" customWidth="1"/>
    <col min="33" max="33" width="6" style="20" customWidth="1"/>
    <col min="34" max="37" width="4" style="20" customWidth="1"/>
    <col min="38" max="38" width="6.140625" style="20" customWidth="1"/>
    <col min="39" max="44" width="4" style="20" customWidth="1"/>
    <col min="45" max="47" width="2.85546875" style="20" customWidth="1"/>
    <col min="48" max="16384" width="9.140625" style="1"/>
  </cols>
  <sheetData>
    <row r="1" spans="1:47" ht="15.75" x14ac:dyDescent="0.25">
      <c r="A1" s="102" t="s">
        <v>116</v>
      </c>
      <c r="B1" s="102"/>
      <c r="C1" s="21"/>
      <c r="G1" s="35" t="s">
        <v>78</v>
      </c>
    </row>
    <row r="3" spans="1:47" ht="18.75" x14ac:dyDescent="0.3">
      <c r="A3" s="102" t="s">
        <v>77</v>
      </c>
      <c r="B3" s="102"/>
      <c r="C3" s="21"/>
      <c r="E3" s="19"/>
      <c r="G3" s="36"/>
      <c r="P3" s="20"/>
    </row>
    <row r="4" spans="1:47" ht="18.75" customHeight="1" x14ac:dyDescent="0.25">
      <c r="A4" s="103"/>
      <c r="B4" s="103"/>
      <c r="C4" s="103"/>
      <c r="D4" s="103"/>
      <c r="E4" s="103"/>
      <c r="F4" s="103"/>
      <c r="G4" s="103"/>
      <c r="P4" s="20"/>
    </row>
    <row r="5" spans="1:47" ht="18.75" x14ac:dyDescent="0.3">
      <c r="A5" s="104" t="s">
        <v>117</v>
      </c>
      <c r="B5" s="104"/>
      <c r="C5" s="104"/>
      <c r="D5" s="104"/>
      <c r="E5" s="104"/>
      <c r="F5" s="104"/>
      <c r="G5" s="104"/>
      <c r="P5" s="20"/>
    </row>
    <row r="6" spans="1:47" x14ac:dyDescent="0.25">
      <c r="B6" s="19" t="s">
        <v>76</v>
      </c>
      <c r="D6" s="5"/>
      <c r="P6" s="20"/>
    </row>
    <row r="7" spans="1:47" s="16" customFormat="1" ht="38.25" x14ac:dyDescent="0.25">
      <c r="A7" s="91" t="s">
        <v>75</v>
      </c>
      <c r="B7" s="92" t="s">
        <v>74</v>
      </c>
      <c r="C7" s="92" t="s">
        <v>135</v>
      </c>
      <c r="D7" s="93" t="s">
        <v>73</v>
      </c>
      <c r="E7" s="93" t="s">
        <v>72</v>
      </c>
      <c r="F7" s="94" t="s">
        <v>71</v>
      </c>
      <c r="G7" s="95" t="s">
        <v>70</v>
      </c>
      <c r="H7" s="1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7" s="16" customFormat="1" x14ac:dyDescent="0.25">
      <c r="A8" s="88" t="s">
        <v>69</v>
      </c>
      <c r="B8" s="88" t="s">
        <v>68</v>
      </c>
      <c r="C8" s="88"/>
      <c r="D8" s="89"/>
      <c r="E8" s="89" t="s">
        <v>67</v>
      </c>
      <c r="F8" s="90" t="s">
        <v>66</v>
      </c>
      <c r="G8" s="90" t="s">
        <v>65</v>
      </c>
      <c r="H8" s="1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s="4" customFormat="1" ht="35.25" customHeight="1" x14ac:dyDescent="0.25">
      <c r="A9" s="59" t="s">
        <v>64</v>
      </c>
      <c r="B9" s="60" t="s">
        <v>134</v>
      </c>
      <c r="C9" s="70"/>
      <c r="D9" s="53" t="s">
        <v>118</v>
      </c>
      <c r="E9" s="61">
        <v>40</v>
      </c>
      <c r="F9" s="46">
        <v>0</v>
      </c>
      <c r="G9" s="73">
        <f>E9*F9</f>
        <v>0</v>
      </c>
      <c r="H9" s="1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s="4" customFormat="1" x14ac:dyDescent="0.25">
      <c r="A10" s="59" t="s">
        <v>63</v>
      </c>
      <c r="B10" s="60" t="s">
        <v>120</v>
      </c>
      <c r="C10" s="70"/>
      <c r="D10" s="61" t="s">
        <v>62</v>
      </c>
      <c r="E10" s="61">
        <v>2</v>
      </c>
      <c r="F10" s="46">
        <v>0</v>
      </c>
      <c r="G10" s="73">
        <f>E10*F10</f>
        <v>0</v>
      </c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s="7" customFormat="1" x14ac:dyDescent="0.25">
      <c r="A11" s="87" t="s">
        <v>61</v>
      </c>
      <c r="B11" s="87" t="s">
        <v>60</v>
      </c>
      <c r="C11" s="83"/>
      <c r="D11" s="84"/>
      <c r="E11" s="84"/>
      <c r="F11" s="85"/>
      <c r="G11" s="86"/>
      <c r="H11" s="1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s="4" customFormat="1" x14ac:dyDescent="0.25">
      <c r="A12" s="64" t="s">
        <v>59</v>
      </c>
      <c r="B12" s="66" t="s">
        <v>121</v>
      </c>
      <c r="C12" s="72"/>
      <c r="D12" s="65" t="s">
        <v>3</v>
      </c>
      <c r="E12" s="65">
        <v>80</v>
      </c>
      <c r="F12" s="48">
        <v>0</v>
      </c>
      <c r="G12" s="74">
        <f t="shared" ref="G12:G16" si="0">E12*F12</f>
        <v>0</v>
      </c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28" customFormat="1" x14ac:dyDescent="0.25">
      <c r="A13" s="64" t="s">
        <v>58</v>
      </c>
      <c r="B13" s="66" t="s">
        <v>103</v>
      </c>
      <c r="C13" s="72"/>
      <c r="D13" s="65" t="s">
        <v>3</v>
      </c>
      <c r="E13" s="65">
        <v>5</v>
      </c>
      <c r="F13" s="48">
        <v>0</v>
      </c>
      <c r="G13" s="74">
        <f t="shared" si="0"/>
        <v>0</v>
      </c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s="4" customFormat="1" ht="15" customHeight="1" x14ac:dyDescent="0.25">
      <c r="A14" s="64" t="s">
        <v>57</v>
      </c>
      <c r="B14" s="66" t="s">
        <v>102</v>
      </c>
      <c r="C14" s="72"/>
      <c r="D14" s="65" t="s">
        <v>6</v>
      </c>
      <c r="E14" s="65">
        <v>30</v>
      </c>
      <c r="F14" s="48">
        <v>0</v>
      </c>
      <c r="G14" s="74">
        <f t="shared" si="0"/>
        <v>0</v>
      </c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s="4" customFormat="1" ht="15" customHeight="1" x14ac:dyDescent="0.25">
      <c r="A15" s="64" t="s">
        <v>56</v>
      </c>
      <c r="B15" s="66" t="s">
        <v>119</v>
      </c>
      <c r="C15" s="72"/>
      <c r="D15" s="65" t="s">
        <v>6</v>
      </c>
      <c r="E15" s="65">
        <v>50</v>
      </c>
      <c r="F15" s="48">
        <v>0</v>
      </c>
      <c r="G15" s="74">
        <f t="shared" si="0"/>
        <v>0</v>
      </c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4" customFormat="1" ht="15" customHeight="1" x14ac:dyDescent="0.25">
      <c r="A16" s="64" t="s">
        <v>55</v>
      </c>
      <c r="B16" s="66" t="s">
        <v>54</v>
      </c>
      <c r="C16" s="72"/>
      <c r="D16" s="65" t="s">
        <v>3</v>
      </c>
      <c r="E16" s="65">
        <v>20</v>
      </c>
      <c r="F16" s="48">
        <v>0</v>
      </c>
      <c r="G16" s="74">
        <f t="shared" si="0"/>
        <v>0</v>
      </c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7" customFormat="1" x14ac:dyDescent="0.25">
      <c r="A17" s="87" t="s">
        <v>53</v>
      </c>
      <c r="B17" s="87" t="s">
        <v>52</v>
      </c>
      <c r="C17" s="83"/>
      <c r="D17" s="84"/>
      <c r="E17" s="84"/>
      <c r="F17" s="85"/>
      <c r="G17" s="86"/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4" customFormat="1" ht="30" customHeight="1" x14ac:dyDescent="0.25">
      <c r="A18" s="59" t="s">
        <v>51</v>
      </c>
      <c r="B18" s="63" t="s">
        <v>122</v>
      </c>
      <c r="C18" s="70"/>
      <c r="D18" s="61" t="s">
        <v>3</v>
      </c>
      <c r="E18" s="61">
        <v>300</v>
      </c>
      <c r="F18" s="46">
        <v>0</v>
      </c>
      <c r="G18" s="73">
        <f t="shared" ref="G18:G20" si="1">E18*F18</f>
        <v>0</v>
      </c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s="4" customFormat="1" ht="30" customHeight="1" x14ac:dyDescent="0.25">
      <c r="A19" s="62" t="s">
        <v>50</v>
      </c>
      <c r="B19" s="63" t="s">
        <v>101</v>
      </c>
      <c r="C19" s="70"/>
      <c r="D19" s="61" t="s">
        <v>3</v>
      </c>
      <c r="E19" s="61">
        <v>200</v>
      </c>
      <c r="F19" s="46">
        <v>0</v>
      </c>
      <c r="G19" s="73">
        <f t="shared" si="1"/>
        <v>0</v>
      </c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4" customFormat="1" ht="30" customHeight="1" x14ac:dyDescent="0.25">
      <c r="A20" s="59" t="s">
        <v>49</v>
      </c>
      <c r="B20" s="63" t="s">
        <v>100</v>
      </c>
      <c r="C20" s="70"/>
      <c r="D20" s="61" t="s">
        <v>3</v>
      </c>
      <c r="E20" s="61">
        <v>20</v>
      </c>
      <c r="F20" s="46">
        <v>0</v>
      </c>
      <c r="G20" s="73">
        <f t="shared" si="1"/>
        <v>0</v>
      </c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s="7" customFormat="1" x14ac:dyDescent="0.25">
      <c r="A21" s="87" t="s">
        <v>48</v>
      </c>
      <c r="B21" s="87" t="s">
        <v>47</v>
      </c>
      <c r="C21" s="83"/>
      <c r="D21" s="84"/>
      <c r="E21" s="84"/>
      <c r="F21" s="85"/>
      <c r="G21" s="86"/>
      <c r="H21" s="1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s="15" customFormat="1" ht="15" customHeight="1" x14ac:dyDescent="0.25">
      <c r="A22" s="26" t="s">
        <v>46</v>
      </c>
      <c r="B22" s="25" t="s">
        <v>94</v>
      </c>
      <c r="C22" s="70"/>
      <c r="D22" s="27" t="s">
        <v>43</v>
      </c>
      <c r="E22" s="27">
        <v>12</v>
      </c>
      <c r="F22" s="49">
        <v>0</v>
      </c>
      <c r="G22" s="47">
        <f>E22*F22</f>
        <v>0</v>
      </c>
      <c r="H22" s="13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s="15" customFormat="1" ht="15" customHeight="1" x14ac:dyDescent="0.25">
      <c r="A23" s="26" t="s">
        <v>45</v>
      </c>
      <c r="B23" s="25" t="s">
        <v>42</v>
      </c>
      <c r="C23" s="70"/>
      <c r="D23" s="27" t="s">
        <v>40</v>
      </c>
      <c r="E23" s="27">
        <v>2</v>
      </c>
      <c r="F23" s="49">
        <v>0</v>
      </c>
      <c r="G23" s="47">
        <f>E23*F23</f>
        <v>0</v>
      </c>
      <c r="H23" s="13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</row>
    <row r="24" spans="1:47" s="15" customFormat="1" ht="15" customHeight="1" x14ac:dyDescent="0.25">
      <c r="A24" s="26" t="s">
        <v>44</v>
      </c>
      <c r="B24" s="25" t="s">
        <v>41</v>
      </c>
      <c r="C24" s="70"/>
      <c r="D24" s="27" t="s">
        <v>40</v>
      </c>
      <c r="E24" s="27">
        <v>25</v>
      </c>
      <c r="F24" s="49">
        <v>0</v>
      </c>
      <c r="G24" s="47">
        <f>E24*F24</f>
        <v>0</v>
      </c>
      <c r="H24" s="1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1"/>
      <c r="AU24" s="31"/>
    </row>
    <row r="25" spans="1:47" s="7" customFormat="1" ht="13.15" customHeight="1" x14ac:dyDescent="0.25">
      <c r="A25" s="87" t="s">
        <v>39</v>
      </c>
      <c r="B25" s="82" t="s">
        <v>38</v>
      </c>
      <c r="C25" s="83"/>
      <c r="D25" s="81"/>
      <c r="E25" s="84"/>
      <c r="F25" s="85"/>
      <c r="G25" s="86"/>
      <c r="H25" s="1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s="4" customFormat="1" ht="18.75" customHeight="1" x14ac:dyDescent="0.25">
      <c r="A26" s="67" t="s">
        <v>37</v>
      </c>
      <c r="B26" s="60" t="s">
        <v>123</v>
      </c>
      <c r="C26" s="70"/>
      <c r="D26" s="61" t="s">
        <v>33</v>
      </c>
      <c r="E26" s="61">
        <v>40</v>
      </c>
      <c r="F26" s="46">
        <v>0</v>
      </c>
      <c r="G26" s="73">
        <f>E26*F26</f>
        <v>0</v>
      </c>
      <c r="H26" s="1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4" customFormat="1" ht="15" customHeight="1" x14ac:dyDescent="0.25">
      <c r="A27" s="67" t="s">
        <v>36</v>
      </c>
      <c r="B27" s="60" t="s">
        <v>34</v>
      </c>
      <c r="C27" s="70"/>
      <c r="D27" s="61" t="s">
        <v>33</v>
      </c>
      <c r="E27" s="61">
        <v>10</v>
      </c>
      <c r="F27" s="46">
        <v>0</v>
      </c>
      <c r="G27" s="73">
        <v>0</v>
      </c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s="4" customFormat="1" ht="15" customHeight="1" x14ac:dyDescent="0.25">
      <c r="A28" s="67" t="s">
        <v>35</v>
      </c>
      <c r="B28" s="60" t="s">
        <v>124</v>
      </c>
      <c r="C28" s="70"/>
      <c r="D28" s="61" t="s">
        <v>33</v>
      </c>
      <c r="E28" s="61">
        <v>3</v>
      </c>
      <c r="F28" s="46">
        <v>0</v>
      </c>
      <c r="G28" s="73">
        <f>E28*F28</f>
        <v>0</v>
      </c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s="7" customFormat="1" x14ac:dyDescent="0.25">
      <c r="A29" s="87" t="s">
        <v>32</v>
      </c>
      <c r="B29" s="87" t="s">
        <v>31</v>
      </c>
      <c r="C29" s="83"/>
      <c r="D29" s="81"/>
      <c r="E29" s="84"/>
      <c r="F29" s="85"/>
      <c r="G29" s="86"/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s="4" customFormat="1" ht="30" x14ac:dyDescent="0.25">
      <c r="A30" s="22" t="s">
        <v>30</v>
      </c>
      <c r="B30" s="23" t="s">
        <v>125</v>
      </c>
      <c r="C30" s="70"/>
      <c r="D30" s="24" t="s">
        <v>3</v>
      </c>
      <c r="E30" s="24">
        <v>50</v>
      </c>
      <c r="F30" s="46">
        <v>0</v>
      </c>
      <c r="G30" s="47">
        <f t="shared" ref="G30:G34" si="2">E30*F30</f>
        <v>0</v>
      </c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s="4" customFormat="1" ht="30" x14ac:dyDescent="0.25">
      <c r="A31" s="22" t="s">
        <v>29</v>
      </c>
      <c r="B31" s="23" t="s">
        <v>126</v>
      </c>
      <c r="C31" s="70"/>
      <c r="D31" s="24" t="s">
        <v>3</v>
      </c>
      <c r="E31" s="24">
        <v>30</v>
      </c>
      <c r="F31" s="46">
        <v>0</v>
      </c>
      <c r="G31" s="47">
        <f t="shared" si="2"/>
        <v>0</v>
      </c>
      <c r="H31" s="1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s="4" customFormat="1" ht="30" customHeight="1" x14ac:dyDescent="0.25">
      <c r="A32" s="22" t="s">
        <v>28</v>
      </c>
      <c r="B32" s="23" t="s">
        <v>127</v>
      </c>
      <c r="C32" s="70"/>
      <c r="D32" s="24" t="s">
        <v>3</v>
      </c>
      <c r="E32" s="24">
        <v>30</v>
      </c>
      <c r="F32" s="46">
        <v>0</v>
      </c>
      <c r="G32" s="47">
        <f t="shared" si="2"/>
        <v>0</v>
      </c>
      <c r="H32" s="1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s="4" customFormat="1" ht="30" customHeight="1" x14ac:dyDescent="0.25">
      <c r="A33" s="22" t="s">
        <v>27</v>
      </c>
      <c r="B33" s="23" t="s">
        <v>95</v>
      </c>
      <c r="C33" s="70"/>
      <c r="D33" s="24" t="s">
        <v>3</v>
      </c>
      <c r="E33" s="24">
        <v>20</v>
      </c>
      <c r="F33" s="46">
        <v>0</v>
      </c>
      <c r="G33" s="47">
        <f t="shared" si="2"/>
        <v>0</v>
      </c>
      <c r="H33" s="1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s="4" customFormat="1" ht="30" customHeight="1" x14ac:dyDescent="0.25">
      <c r="A34" s="22" t="s">
        <v>26</v>
      </c>
      <c r="B34" s="23" t="s">
        <v>96</v>
      </c>
      <c r="C34" s="70"/>
      <c r="D34" s="24" t="s">
        <v>3</v>
      </c>
      <c r="E34" s="24">
        <v>60</v>
      </c>
      <c r="F34" s="46">
        <v>0</v>
      </c>
      <c r="G34" s="47">
        <f t="shared" si="2"/>
        <v>0</v>
      </c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s="7" customFormat="1" x14ac:dyDescent="0.25">
      <c r="A35" s="87" t="s">
        <v>25</v>
      </c>
      <c r="B35" s="87" t="s">
        <v>24</v>
      </c>
      <c r="C35" s="83"/>
      <c r="D35" s="81"/>
      <c r="E35" s="84"/>
      <c r="F35" s="85"/>
      <c r="G35" s="86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s="4" customFormat="1" ht="15" customHeight="1" x14ac:dyDescent="0.25">
      <c r="A36" s="59" t="s">
        <v>23</v>
      </c>
      <c r="B36" s="60" t="s">
        <v>22</v>
      </c>
      <c r="C36" s="70"/>
      <c r="D36" s="61" t="s">
        <v>4</v>
      </c>
      <c r="E36" s="61">
        <v>60</v>
      </c>
      <c r="F36" s="46">
        <v>0</v>
      </c>
      <c r="G36" s="73">
        <f t="shared" ref="G36:G42" si="3">E36*F36</f>
        <v>0</v>
      </c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s="4" customFormat="1" ht="15" customHeight="1" x14ac:dyDescent="0.25">
      <c r="A37" s="59" t="s">
        <v>79</v>
      </c>
      <c r="B37" s="60" t="s">
        <v>20</v>
      </c>
      <c r="C37" s="70"/>
      <c r="D37" s="61" t="s">
        <v>4</v>
      </c>
      <c r="E37" s="61">
        <v>5</v>
      </c>
      <c r="F37" s="46">
        <v>0</v>
      </c>
      <c r="G37" s="73">
        <f t="shared" si="3"/>
        <v>0</v>
      </c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s="4" customFormat="1" ht="15" customHeight="1" x14ac:dyDescent="0.25">
      <c r="A38" s="59" t="s">
        <v>80</v>
      </c>
      <c r="B38" s="60" t="s">
        <v>18</v>
      </c>
      <c r="C38" s="70"/>
      <c r="D38" s="61" t="s">
        <v>4</v>
      </c>
      <c r="E38" s="61">
        <v>60</v>
      </c>
      <c r="F38" s="46">
        <v>0</v>
      </c>
      <c r="G38" s="73">
        <f t="shared" si="3"/>
        <v>0</v>
      </c>
      <c r="H38" s="1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s="4" customFormat="1" ht="15" customHeight="1" x14ac:dyDescent="0.25">
      <c r="A39" s="59" t="s">
        <v>81</v>
      </c>
      <c r="B39" s="60" t="s">
        <v>130</v>
      </c>
      <c r="C39" s="70"/>
      <c r="D39" s="61" t="s">
        <v>104</v>
      </c>
      <c r="E39" s="61">
        <v>5</v>
      </c>
      <c r="F39" s="46">
        <v>0</v>
      </c>
      <c r="G39" s="73">
        <v>0</v>
      </c>
      <c r="H39" s="13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"/>
      <c r="AU39" s="3"/>
    </row>
    <row r="40" spans="1:47" s="4" customFormat="1" ht="15" customHeight="1" x14ac:dyDescent="0.25">
      <c r="A40" s="64" t="s">
        <v>82</v>
      </c>
      <c r="B40" s="66" t="s">
        <v>16</v>
      </c>
      <c r="C40" s="72"/>
      <c r="D40" s="65" t="s">
        <v>3</v>
      </c>
      <c r="E40" s="65">
        <v>3</v>
      </c>
      <c r="F40" s="46">
        <v>0</v>
      </c>
      <c r="G40" s="74">
        <f t="shared" si="3"/>
        <v>0</v>
      </c>
      <c r="H40" s="1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s="14" customFormat="1" ht="15" customHeight="1" x14ac:dyDescent="0.25">
      <c r="A41" s="64" t="s">
        <v>83</v>
      </c>
      <c r="B41" s="66" t="s">
        <v>128</v>
      </c>
      <c r="C41" s="72"/>
      <c r="D41" s="65" t="s">
        <v>3</v>
      </c>
      <c r="E41" s="65">
        <v>2</v>
      </c>
      <c r="F41" s="46">
        <v>0</v>
      </c>
      <c r="G41" s="74">
        <f t="shared" si="3"/>
        <v>0</v>
      </c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0"/>
      <c r="AU41" s="30"/>
    </row>
    <row r="42" spans="1:47" s="4" customFormat="1" ht="15" customHeight="1" x14ac:dyDescent="0.25">
      <c r="A42" s="59" t="s">
        <v>84</v>
      </c>
      <c r="B42" s="60" t="s">
        <v>129</v>
      </c>
      <c r="C42" s="70"/>
      <c r="D42" s="61" t="s">
        <v>3</v>
      </c>
      <c r="E42" s="61">
        <v>2</v>
      </c>
      <c r="F42" s="46">
        <v>0</v>
      </c>
      <c r="G42" s="73">
        <f t="shared" si="3"/>
        <v>0</v>
      </c>
      <c r="H42" s="1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s="7" customFormat="1" x14ac:dyDescent="0.25">
      <c r="A43" s="87" t="s">
        <v>85</v>
      </c>
      <c r="B43" s="87" t="s">
        <v>15</v>
      </c>
      <c r="C43" s="83"/>
      <c r="D43" s="81"/>
      <c r="E43" s="84"/>
      <c r="F43" s="85"/>
      <c r="G43" s="86"/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s="4" customFormat="1" ht="15" customHeight="1" x14ac:dyDescent="0.25">
      <c r="A44" s="59" t="s">
        <v>86</v>
      </c>
      <c r="B44" s="60" t="s">
        <v>14</v>
      </c>
      <c r="C44" s="70"/>
      <c r="D44" s="61" t="s">
        <v>3</v>
      </c>
      <c r="E44" s="61">
        <v>40</v>
      </c>
      <c r="F44" s="46">
        <v>0</v>
      </c>
      <c r="G44" s="73">
        <f>E44*F44</f>
        <v>0</v>
      </c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s="4" customFormat="1" ht="15" customHeight="1" x14ac:dyDescent="0.25">
      <c r="A45" s="59" t="s">
        <v>87</v>
      </c>
      <c r="B45" s="60" t="s">
        <v>13</v>
      </c>
      <c r="C45" s="70"/>
      <c r="D45" s="61" t="s">
        <v>3</v>
      </c>
      <c r="E45" s="61">
        <v>2</v>
      </c>
      <c r="F45" s="46">
        <v>0</v>
      </c>
      <c r="G45" s="73">
        <f>E45*F45</f>
        <v>0</v>
      </c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s="4" customFormat="1" ht="15" customHeight="1" x14ac:dyDescent="0.25">
      <c r="A46" s="22" t="s">
        <v>88</v>
      </c>
      <c r="B46" s="23" t="s">
        <v>12</v>
      </c>
      <c r="C46" s="70"/>
      <c r="D46" s="24" t="s">
        <v>3</v>
      </c>
      <c r="E46" s="24">
        <v>3</v>
      </c>
      <c r="F46" s="46">
        <v>0</v>
      </c>
      <c r="G46" s="47">
        <f>E46*F46</f>
        <v>0</v>
      </c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s="4" customFormat="1" ht="15" customHeight="1" x14ac:dyDescent="0.25">
      <c r="A47" s="77" t="s">
        <v>89</v>
      </c>
      <c r="B47" s="97" t="s">
        <v>136</v>
      </c>
      <c r="C47" s="98"/>
      <c r="D47" s="96" t="s">
        <v>3</v>
      </c>
      <c r="E47" s="96">
        <v>10</v>
      </c>
      <c r="F47" s="46">
        <v>0</v>
      </c>
      <c r="G47" s="73">
        <f>E47*F47</f>
        <v>0</v>
      </c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s="7" customFormat="1" x14ac:dyDescent="0.25">
      <c r="A48" s="87" t="s">
        <v>90</v>
      </c>
      <c r="B48" s="87" t="s">
        <v>11</v>
      </c>
      <c r="C48" s="83"/>
      <c r="D48" s="81"/>
      <c r="E48" s="84"/>
      <c r="F48" s="85"/>
      <c r="G48" s="86"/>
      <c r="H48" s="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s="4" customFormat="1" ht="15" customHeight="1" x14ac:dyDescent="0.25">
      <c r="A49" s="78" t="s">
        <v>91</v>
      </c>
      <c r="B49" s="57" t="s">
        <v>5</v>
      </c>
      <c r="C49" s="76"/>
      <c r="D49" s="56" t="s">
        <v>3</v>
      </c>
      <c r="E49" s="56">
        <v>2</v>
      </c>
      <c r="F49" s="79">
        <v>0</v>
      </c>
      <c r="G49" s="75">
        <f t="shared" ref="G49:G59" si="4">E49*F49</f>
        <v>0</v>
      </c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s="4" customFormat="1" ht="15" customHeight="1" x14ac:dyDescent="0.25">
      <c r="A50" s="78" t="s">
        <v>21</v>
      </c>
      <c r="B50" s="57" t="s">
        <v>131</v>
      </c>
      <c r="C50" s="76"/>
      <c r="D50" s="56" t="s">
        <v>3</v>
      </c>
      <c r="E50" s="56">
        <v>30</v>
      </c>
      <c r="F50" s="79">
        <v>0</v>
      </c>
      <c r="G50" s="75">
        <f t="shared" si="4"/>
        <v>0</v>
      </c>
      <c r="H50" s="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s="4" customFormat="1" ht="30" customHeight="1" x14ac:dyDescent="0.25">
      <c r="A51" s="78" t="s">
        <v>19</v>
      </c>
      <c r="B51" s="68" t="s">
        <v>8</v>
      </c>
      <c r="C51" s="71"/>
      <c r="D51" s="69" t="s">
        <v>3</v>
      </c>
      <c r="E51" s="69">
        <v>10</v>
      </c>
      <c r="F51" s="79">
        <v>0</v>
      </c>
      <c r="G51" s="80">
        <f t="shared" si="4"/>
        <v>0</v>
      </c>
      <c r="H51" s="13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"/>
      <c r="AU51" s="3"/>
    </row>
    <row r="52" spans="1:47" s="4" customFormat="1" ht="15" customHeight="1" x14ac:dyDescent="0.25">
      <c r="A52" s="78" t="s">
        <v>17</v>
      </c>
      <c r="B52" s="57" t="s">
        <v>133</v>
      </c>
      <c r="C52" s="76"/>
      <c r="D52" s="56" t="s">
        <v>3</v>
      </c>
      <c r="E52" s="56">
        <v>20</v>
      </c>
      <c r="F52" s="79">
        <v>0</v>
      </c>
      <c r="G52" s="75">
        <f t="shared" si="4"/>
        <v>0</v>
      </c>
      <c r="H52" s="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s="4" customFormat="1" ht="15" customHeight="1" x14ac:dyDescent="0.25">
      <c r="A53" s="78" t="s">
        <v>106</v>
      </c>
      <c r="B53" s="68" t="s">
        <v>9</v>
      </c>
      <c r="C53" s="71"/>
      <c r="D53" s="69" t="s">
        <v>3</v>
      </c>
      <c r="E53" s="69">
        <v>8</v>
      </c>
      <c r="F53" s="79">
        <v>0</v>
      </c>
      <c r="G53" s="80">
        <f t="shared" si="4"/>
        <v>0</v>
      </c>
      <c r="H53" s="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4" customFormat="1" ht="15" customHeight="1" x14ac:dyDescent="0.25">
      <c r="A54" s="78" t="s">
        <v>107</v>
      </c>
      <c r="B54" s="57" t="s">
        <v>97</v>
      </c>
      <c r="C54" s="76"/>
      <c r="D54" s="56" t="s">
        <v>3</v>
      </c>
      <c r="E54" s="56">
        <v>5</v>
      </c>
      <c r="F54" s="79">
        <v>0</v>
      </c>
      <c r="G54" s="75">
        <f t="shared" si="4"/>
        <v>0</v>
      </c>
      <c r="H54" s="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s="4" customFormat="1" ht="15" customHeight="1" x14ac:dyDescent="0.25">
      <c r="A55" s="78" t="s">
        <v>108</v>
      </c>
      <c r="B55" s="68" t="s">
        <v>98</v>
      </c>
      <c r="C55" s="71"/>
      <c r="D55" s="69" t="s">
        <v>3</v>
      </c>
      <c r="E55" s="69">
        <v>30</v>
      </c>
      <c r="F55" s="79">
        <v>0</v>
      </c>
      <c r="G55" s="80">
        <f t="shared" si="4"/>
        <v>0</v>
      </c>
      <c r="H55" s="13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"/>
      <c r="AU55" s="3"/>
    </row>
    <row r="56" spans="1:47" s="4" customFormat="1" ht="15" customHeight="1" x14ac:dyDescent="0.25">
      <c r="A56" s="78" t="s">
        <v>109</v>
      </c>
      <c r="B56" s="57" t="s">
        <v>105</v>
      </c>
      <c r="C56" s="76"/>
      <c r="D56" s="56" t="s">
        <v>3</v>
      </c>
      <c r="E56" s="56">
        <v>10</v>
      </c>
      <c r="F56" s="79">
        <v>0</v>
      </c>
      <c r="G56" s="75">
        <f t="shared" si="4"/>
        <v>0</v>
      </c>
      <c r="H56" s="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s="14" customFormat="1" ht="15" customHeight="1" x14ac:dyDescent="0.25">
      <c r="A57" s="78" t="s">
        <v>110</v>
      </c>
      <c r="B57" s="68" t="s">
        <v>10</v>
      </c>
      <c r="C57" s="71"/>
      <c r="D57" s="69" t="s">
        <v>3</v>
      </c>
      <c r="E57" s="69">
        <v>2</v>
      </c>
      <c r="F57" s="79">
        <v>0</v>
      </c>
      <c r="G57" s="80">
        <f t="shared" si="4"/>
        <v>0</v>
      </c>
      <c r="H57" s="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0"/>
      <c r="AU57" s="30"/>
    </row>
    <row r="58" spans="1:47" s="4" customFormat="1" ht="15" customHeight="1" x14ac:dyDescent="0.25">
      <c r="A58" s="78" t="s">
        <v>111</v>
      </c>
      <c r="B58" s="68" t="s">
        <v>7</v>
      </c>
      <c r="C58" s="71"/>
      <c r="D58" s="69" t="s">
        <v>3</v>
      </c>
      <c r="E58" s="69">
        <v>5</v>
      </c>
      <c r="F58" s="79">
        <v>0</v>
      </c>
      <c r="G58" s="80">
        <f t="shared" si="4"/>
        <v>0</v>
      </c>
      <c r="H58" s="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s="4" customFormat="1" ht="30" customHeight="1" x14ac:dyDescent="0.25">
      <c r="A59" s="78" t="s">
        <v>112</v>
      </c>
      <c r="B59" s="68" t="s">
        <v>99</v>
      </c>
      <c r="C59" s="71"/>
      <c r="D59" s="69" t="s">
        <v>3</v>
      </c>
      <c r="E59" s="69">
        <v>20</v>
      </c>
      <c r="F59" s="79">
        <v>0</v>
      </c>
      <c r="G59" s="80">
        <f t="shared" si="4"/>
        <v>0</v>
      </c>
      <c r="H59" s="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s="55" customFormat="1" ht="30" customHeight="1" x14ac:dyDescent="0.25">
      <c r="A60" s="78" t="s">
        <v>113</v>
      </c>
      <c r="B60" s="68" t="s">
        <v>132</v>
      </c>
      <c r="C60" s="71"/>
      <c r="D60" s="69" t="s">
        <v>3</v>
      </c>
      <c r="E60" s="69">
        <v>8</v>
      </c>
      <c r="F60" s="79">
        <v>0</v>
      </c>
      <c r="G60" s="80">
        <f>E60*F60</f>
        <v>0</v>
      </c>
      <c r="H60" s="58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47" s="55" customFormat="1" ht="30" customHeight="1" x14ac:dyDescent="0.25">
      <c r="A61" s="78" t="s">
        <v>114</v>
      </c>
      <c r="B61" s="68" t="s">
        <v>137</v>
      </c>
      <c r="C61" s="71"/>
      <c r="D61" s="69" t="s">
        <v>3</v>
      </c>
      <c r="E61" s="69">
        <v>6</v>
      </c>
      <c r="F61" s="79">
        <v>0</v>
      </c>
      <c r="G61" s="80">
        <f t="shared" ref="G61" si="5">E61*F61</f>
        <v>0</v>
      </c>
      <c r="H61" s="58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</row>
    <row r="62" spans="1:47" s="7" customFormat="1" x14ac:dyDescent="0.25">
      <c r="A62" s="81"/>
      <c r="B62" s="82" t="s">
        <v>2</v>
      </c>
      <c r="C62" s="83"/>
      <c r="D62" s="81"/>
      <c r="E62" s="84"/>
      <c r="F62" s="85"/>
      <c r="G62" s="86">
        <f>SUM(G9:G60)</f>
        <v>0</v>
      </c>
      <c r="H62" s="8"/>
      <c r="I62" s="3"/>
      <c r="J62" s="3"/>
      <c r="K62" s="3"/>
      <c r="L62" s="105"/>
      <c r="M62" s="105"/>
      <c r="N62" s="105"/>
      <c r="O62" s="105"/>
      <c r="P62" s="105"/>
      <c r="Q62" s="105"/>
      <c r="R62" s="105"/>
      <c r="S62" s="3"/>
      <c r="T62" s="3"/>
      <c r="U62" s="3"/>
      <c r="V62" s="3"/>
      <c r="W62" s="3"/>
      <c r="X62" s="3"/>
      <c r="Y62" s="99"/>
      <c r="Z62" s="99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s="9" customFormat="1" x14ac:dyDescent="0.25">
      <c r="A63" s="11"/>
      <c r="B63" s="12" t="s">
        <v>1</v>
      </c>
      <c r="C63" s="52"/>
      <c r="D63" s="11"/>
      <c r="E63" s="10"/>
      <c r="F63" s="50"/>
      <c r="G63" s="51">
        <f>G62*25%</f>
        <v>0</v>
      </c>
      <c r="H63" s="3"/>
      <c r="I63" s="20"/>
      <c r="J63" s="20"/>
      <c r="K63" s="20"/>
      <c r="L63" s="20"/>
      <c r="M63" s="20"/>
      <c r="N63" s="20"/>
      <c r="O63" s="20"/>
      <c r="P63" s="2"/>
      <c r="Q63" s="20"/>
      <c r="R63" s="20"/>
      <c r="S63" s="20"/>
      <c r="T63" s="20"/>
      <c r="U63" s="20"/>
      <c r="V63" s="20"/>
      <c r="W63" s="20"/>
      <c r="X63" s="20"/>
      <c r="Y63" s="29"/>
      <c r="Z63" s="29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3"/>
      <c r="AU63" s="3"/>
    </row>
    <row r="64" spans="1:47" s="7" customFormat="1" x14ac:dyDescent="0.25">
      <c r="A64" s="81"/>
      <c r="B64" s="82" t="s">
        <v>0</v>
      </c>
      <c r="C64" s="87"/>
      <c r="D64" s="81"/>
      <c r="E64" s="84"/>
      <c r="F64" s="86"/>
      <c r="G64" s="86">
        <f>G62+G62*25%</f>
        <v>0</v>
      </c>
      <c r="H64" s="3"/>
      <c r="I64" s="20"/>
      <c r="J64" s="20"/>
      <c r="K64" s="20"/>
      <c r="L64" s="20"/>
      <c r="M64" s="20"/>
      <c r="N64" s="20"/>
      <c r="O64" s="20"/>
      <c r="P64" s="2"/>
      <c r="Q64" s="20"/>
      <c r="R64" s="20"/>
      <c r="S64" s="20"/>
      <c r="T64" s="20"/>
      <c r="U64" s="20"/>
      <c r="V64" s="20"/>
      <c r="W64" s="20"/>
      <c r="X64" s="20"/>
      <c r="Y64" s="29"/>
      <c r="Z64" s="29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3"/>
      <c r="AU64" s="3"/>
    </row>
    <row r="65" spans="1:47" ht="12.75" customHeight="1" x14ac:dyDescent="0.25">
      <c r="A65" s="38"/>
      <c r="B65" s="38"/>
      <c r="C65" s="39"/>
      <c r="D65" s="38"/>
      <c r="E65" s="38"/>
      <c r="F65" s="40"/>
      <c r="G65" s="41"/>
    </row>
    <row r="66" spans="1:47" ht="12.75" customHeight="1" x14ac:dyDescent="0.25">
      <c r="A66" s="38"/>
      <c r="B66" s="38"/>
      <c r="C66" s="39"/>
      <c r="D66" s="38"/>
      <c r="E66" s="38"/>
      <c r="F66" s="40"/>
      <c r="G66" s="41"/>
      <c r="H66" s="54"/>
    </row>
    <row r="67" spans="1:47" ht="12.75" customHeight="1" x14ac:dyDescent="0.25">
      <c r="A67" s="38"/>
      <c r="B67" s="38"/>
      <c r="C67" s="39"/>
      <c r="D67" s="38"/>
      <c r="E67" s="38"/>
      <c r="F67" s="40"/>
      <c r="G67" s="41"/>
      <c r="H67" s="54"/>
    </row>
    <row r="68" spans="1:47" customFormat="1" ht="15.75" thickBot="1" x14ac:dyDescent="0.3">
      <c r="A68" s="42" t="s">
        <v>92</v>
      </c>
      <c r="B68" s="43" t="s">
        <v>115</v>
      </c>
      <c r="C68" s="42"/>
      <c r="D68" s="43"/>
      <c r="E68" s="44"/>
      <c r="F68" s="45"/>
      <c r="G68" s="41"/>
      <c r="H68" s="3"/>
      <c r="I68" s="32"/>
      <c r="J68" s="33"/>
      <c r="K68" s="32"/>
      <c r="L68" s="32"/>
      <c r="M68" s="32"/>
      <c r="N68" s="33"/>
      <c r="O68" s="33"/>
      <c r="P68" s="33"/>
      <c r="Q68" s="33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</row>
    <row r="69" spans="1:47" customFormat="1" x14ac:dyDescent="0.25">
      <c r="A69" s="42"/>
      <c r="B69" s="43"/>
      <c r="C69" s="42"/>
      <c r="D69" s="43"/>
      <c r="E69" s="44"/>
      <c r="F69" s="100" t="s">
        <v>93</v>
      </c>
      <c r="G69" s="100"/>
      <c r="H69" s="3"/>
      <c r="I69" s="32"/>
      <c r="J69" s="33"/>
      <c r="K69" s="32"/>
      <c r="L69" s="32"/>
      <c r="M69" s="32"/>
      <c r="N69" s="33"/>
      <c r="O69" s="33"/>
      <c r="P69" s="33"/>
      <c r="Q69" s="33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</row>
    <row r="70" spans="1:47" customFormat="1" x14ac:dyDescent="0.25">
      <c r="A70" s="42"/>
      <c r="B70" s="43"/>
      <c r="C70" s="42"/>
      <c r="D70" s="43"/>
      <c r="E70" s="44"/>
      <c r="F70" s="101"/>
      <c r="G70" s="101"/>
      <c r="H70" s="3"/>
      <c r="I70" s="32"/>
      <c r="J70" s="33"/>
      <c r="K70" s="32"/>
      <c r="L70" s="32"/>
      <c r="M70" s="32"/>
      <c r="N70" s="33"/>
      <c r="O70" s="33"/>
      <c r="P70" s="33"/>
      <c r="Q70" s="33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</sheetData>
  <sheetProtection algorithmName="SHA-512" hashValue="deyds4yJVsKFHlRU7XlPr2gOKAkwTEwBcoFPiRPbMxX5lwA96lSh15ZtPbb63bkVm7vMFHOAvfRpep+nXn/uLg==" saltValue="3AJ6YAPq0cBriF4ZnlU14Q==" spinCount="100000" sheet="1" objects="1" scenarios="1" formatCells="0" formatColumns="0" formatRows="0"/>
  <mergeCells count="7">
    <mergeCell ref="Y62:Z62"/>
    <mergeCell ref="F69:G70"/>
    <mergeCell ref="A1:B1"/>
    <mergeCell ref="A3:B3"/>
    <mergeCell ref="A4:G4"/>
    <mergeCell ref="A5:G5"/>
    <mergeCell ref="L62:R62"/>
  </mergeCells>
  <pageMargins left="0.7" right="0.7" top="0.75" bottom="0.75" header="0.3" footer="0.3"/>
  <pageSetup paperSize="9" scale="80" orientation="landscape" r:id="rId1"/>
  <headerFooter alignWithMargins="0">
    <oddFooter>Stranica &amp;P od &amp;N</oddFooter>
  </headerFooter>
  <rowBreaks count="1" manualBreakCount="1">
    <brk id="28" max="6" man="1"/>
  </rowBreaks>
  <colBreaks count="1" manualBreakCount="1">
    <brk id="7" max="1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teh spec-troš - uredski </vt:lpstr>
      <vt:lpstr>'teh spec-troš - uredski '!Print_Area</vt:lpstr>
      <vt:lpstr>'teh spec-troš - uredski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ureddekana</cp:lastModifiedBy>
  <cp:lastPrinted>2022-05-18T10:58:34Z</cp:lastPrinted>
  <dcterms:created xsi:type="dcterms:W3CDTF">2018-03-23T08:57:52Z</dcterms:created>
  <dcterms:modified xsi:type="dcterms:W3CDTF">2022-05-24T08:17:11Z</dcterms:modified>
</cp:coreProperties>
</file>